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9001"/>
  <workbookPr defaultThemeVersion="124226"/>
  <mc:AlternateContent xmlns:mc="http://schemas.openxmlformats.org/markup-compatibility/2006">
    <mc:Choice Requires="x15">
      <x15ac:absPath xmlns:x15ac="http://schemas.microsoft.com/office/spreadsheetml/2010/11/ac" url="F:\MX5\Tulips\"/>
    </mc:Choice>
  </mc:AlternateContent>
  <bookViews>
    <workbookView xWindow="0" yWindow="0" windowWidth="46695" windowHeight="13935" activeTab="1" xr2:uid="{00000000-000D-0000-FFFF-FFFF00000000}"/>
  </bookViews>
  <sheets>
    <sheet name="READ This First" sheetId="2" r:id="rId1"/>
    <sheet name="Tulip Map" sheetId="1" r:id="rId2"/>
    <sheet name="Amend" sheetId="4" r:id="rId3"/>
  </sheets>
  <definedNames>
    <definedName name="OLE_LINK2" localSheetId="0">'READ This First'!$L$1</definedName>
    <definedName name="_xlnm.Print_Area" localSheetId="2">Amend!$A$1:$T$18</definedName>
    <definedName name="_xlnm.Print_Area" localSheetId="0">'READ This First'!$A$1:$K$497</definedName>
    <definedName name="_xlnm.Print_Area" localSheetId="1">'Tulip Map'!$A$17:$J$419</definedName>
    <definedName name="_xlnm.Print_Titles" localSheetId="1">'Tulip Map'!$34:$35</definedName>
  </definedNames>
  <calcPr calcId="171027"/>
</workbook>
</file>

<file path=xl/calcChain.xml><?xml version="1.0" encoding="utf-8"?>
<calcChain xmlns="http://schemas.openxmlformats.org/spreadsheetml/2006/main">
  <c r="A40" i="1" l="1"/>
  <c r="A44" i="1" l="1"/>
  <c r="A48" i="1" l="1"/>
  <c r="C36" i="1"/>
  <c r="A52" i="1" l="1"/>
  <c r="B34" i="1"/>
  <c r="B35" i="1"/>
  <c r="A56" i="1" l="1"/>
  <c r="H35" i="1"/>
  <c r="H34" i="1"/>
  <c r="C35" i="1"/>
  <c r="C40" i="1" l="1"/>
  <c r="C44" i="1" s="1"/>
  <c r="C48" i="1" s="1"/>
  <c r="C52" i="1"/>
  <c r="A60" i="1"/>
  <c r="I35" i="1"/>
  <c r="H36" i="1"/>
  <c r="I36" i="1" s="1"/>
  <c r="C56" i="1" l="1"/>
  <c r="A64" i="1"/>
  <c r="H40" i="1"/>
  <c r="I40" i="1" s="1"/>
  <c r="C60" i="1" l="1"/>
  <c r="A68" i="1"/>
  <c r="H48" i="1"/>
  <c r="H44" i="1"/>
  <c r="I44" i="1" s="1"/>
  <c r="I48" i="1" l="1"/>
  <c r="C64" i="1"/>
  <c r="H52" i="1"/>
  <c r="I52" i="1" s="1"/>
  <c r="C68" i="1" l="1"/>
  <c r="A76" i="1"/>
  <c r="H56" i="1"/>
  <c r="I56" i="1" s="1"/>
  <c r="C72" i="1" l="1"/>
  <c r="A80" i="1"/>
  <c r="H60" i="1"/>
  <c r="I60" i="1" s="1"/>
  <c r="I76" i="1" l="1"/>
  <c r="C76" i="1"/>
  <c r="A84" i="1"/>
  <c r="H64" i="1"/>
  <c r="I64" i="1" s="1"/>
  <c r="C80" i="1" l="1"/>
  <c r="A88" i="1"/>
  <c r="H68" i="1"/>
  <c r="I68" i="1" s="1"/>
  <c r="C84" i="1" l="1"/>
  <c r="A92" i="1"/>
  <c r="H72" i="1"/>
  <c r="I72" i="1" s="1"/>
  <c r="C88" i="1" l="1"/>
  <c r="A96" i="1"/>
  <c r="H76" i="1"/>
  <c r="C92" i="1" l="1"/>
  <c r="A100" i="1"/>
  <c r="H80" i="1"/>
  <c r="I80" i="1" s="1"/>
  <c r="C96" i="1" l="1"/>
  <c r="A104" i="1"/>
  <c r="H84" i="1"/>
  <c r="I84" i="1" s="1"/>
  <c r="C100" i="1" l="1"/>
  <c r="A108" i="1"/>
  <c r="H88" i="1"/>
  <c r="I88" i="1" s="1"/>
  <c r="C104" i="1" l="1"/>
  <c r="A112" i="1"/>
  <c r="H92" i="1"/>
  <c r="I92" i="1" s="1"/>
  <c r="C108" i="1" l="1"/>
  <c r="A116" i="1"/>
  <c r="H96" i="1"/>
  <c r="I96" i="1" s="1"/>
  <c r="C112" i="1" l="1"/>
  <c r="A120" i="1"/>
  <c r="H100" i="1"/>
  <c r="I100" i="1" s="1"/>
  <c r="C116" i="1" l="1"/>
  <c r="A124" i="1"/>
  <c r="B120" i="1"/>
  <c r="H104" i="1"/>
  <c r="I104" i="1" s="1"/>
  <c r="I120" i="1" l="1"/>
  <c r="C120" i="1"/>
  <c r="A128" i="1"/>
  <c r="B124" i="1"/>
  <c r="H108" i="1"/>
  <c r="I108" i="1" s="1"/>
  <c r="I124" i="1" l="1"/>
  <c r="C124" i="1"/>
  <c r="A132" i="1"/>
  <c r="B128" i="1"/>
  <c r="H112" i="1"/>
  <c r="I112" i="1" s="1"/>
  <c r="I128" i="1" l="1"/>
  <c r="C128" i="1"/>
  <c r="A136" i="1"/>
  <c r="B132" i="1"/>
  <c r="H116" i="1"/>
  <c r="I116" i="1" s="1"/>
  <c r="I132" i="1" l="1"/>
  <c r="C132" i="1"/>
  <c r="A140" i="1"/>
  <c r="B136" i="1"/>
  <c r="H120" i="1"/>
  <c r="I136" i="1" l="1"/>
  <c r="C136" i="1"/>
  <c r="A144" i="1"/>
  <c r="B140" i="1"/>
  <c r="H124" i="1"/>
  <c r="I140" i="1" l="1"/>
  <c r="C140" i="1"/>
  <c r="A148" i="1"/>
  <c r="B144" i="1"/>
  <c r="H128" i="1"/>
  <c r="I144" i="1" l="1"/>
  <c r="C144" i="1"/>
  <c r="A152" i="1"/>
  <c r="B148" i="1"/>
  <c r="H132" i="1"/>
  <c r="I148" i="1" l="1"/>
  <c r="C148" i="1"/>
  <c r="A156" i="1"/>
  <c r="B152" i="1"/>
  <c r="H136" i="1"/>
  <c r="I152" i="1" l="1"/>
  <c r="C152" i="1"/>
  <c r="A160" i="1"/>
  <c r="B156" i="1"/>
  <c r="H140" i="1"/>
  <c r="I156" i="1" l="1"/>
  <c r="C156" i="1"/>
  <c r="A164" i="1"/>
  <c r="B160" i="1"/>
  <c r="H144" i="1"/>
  <c r="I160" i="1" l="1"/>
  <c r="C160" i="1"/>
  <c r="A168" i="1"/>
  <c r="B164" i="1"/>
  <c r="H148" i="1"/>
  <c r="I164" i="1" l="1"/>
  <c r="C164" i="1"/>
  <c r="A172" i="1"/>
  <c r="B168" i="1"/>
  <c r="H152" i="1"/>
  <c r="I168" i="1" l="1"/>
  <c r="C168" i="1"/>
  <c r="A176" i="1"/>
  <c r="B172" i="1"/>
  <c r="H156" i="1"/>
  <c r="I172" i="1" l="1"/>
  <c r="C172" i="1"/>
  <c r="A180" i="1"/>
  <c r="B176" i="1"/>
  <c r="H160" i="1"/>
  <c r="I176" i="1" l="1"/>
  <c r="C176" i="1"/>
  <c r="A184" i="1"/>
  <c r="B180" i="1"/>
  <c r="H164" i="1"/>
  <c r="I180" i="1" l="1"/>
  <c r="C180" i="1"/>
  <c r="A188" i="1"/>
  <c r="B184" i="1"/>
  <c r="H168" i="1"/>
  <c r="I184" i="1" l="1"/>
  <c r="C184" i="1"/>
  <c r="A192" i="1"/>
  <c r="B188" i="1"/>
  <c r="H172" i="1"/>
  <c r="I188" i="1" l="1"/>
  <c r="C188" i="1"/>
  <c r="A196" i="1"/>
  <c r="B192" i="1"/>
  <c r="H176" i="1"/>
  <c r="I192" i="1" l="1"/>
  <c r="C192" i="1"/>
  <c r="A200" i="1"/>
  <c r="B196" i="1"/>
  <c r="H180" i="1"/>
  <c r="I196" i="1" l="1"/>
  <c r="C196" i="1"/>
  <c r="A204" i="1"/>
  <c r="B200" i="1"/>
  <c r="H184" i="1"/>
  <c r="I200" i="1" l="1"/>
  <c r="C200" i="1"/>
  <c r="A208" i="1"/>
  <c r="B204" i="1"/>
  <c r="H188" i="1"/>
  <c r="I204" i="1" l="1"/>
  <c r="C204" i="1"/>
  <c r="A212" i="1"/>
  <c r="B208" i="1"/>
  <c r="H192" i="1"/>
  <c r="I208" i="1" l="1"/>
  <c r="C208" i="1"/>
  <c r="A216" i="1"/>
  <c r="B212" i="1"/>
  <c r="H196" i="1"/>
  <c r="I212" i="1" l="1"/>
  <c r="C212" i="1"/>
  <c r="A220" i="1"/>
  <c r="B216" i="1"/>
  <c r="H200" i="1"/>
  <c r="I216" i="1" l="1"/>
  <c r="C216" i="1"/>
  <c r="A224" i="1"/>
  <c r="B220" i="1"/>
  <c r="H204" i="1"/>
  <c r="I220" i="1" l="1"/>
  <c r="C220" i="1"/>
  <c r="A228" i="1"/>
  <c r="B224" i="1"/>
  <c r="H208" i="1"/>
  <c r="I224" i="1" l="1"/>
  <c r="C224" i="1"/>
  <c r="A232" i="1"/>
  <c r="B228" i="1"/>
  <c r="H212" i="1"/>
  <c r="I228" i="1" l="1"/>
  <c r="C228" i="1"/>
  <c r="A236" i="1"/>
  <c r="B232" i="1"/>
  <c r="H216" i="1"/>
  <c r="I232" i="1" l="1"/>
  <c r="C232" i="1"/>
  <c r="A240" i="1"/>
  <c r="B236" i="1"/>
  <c r="H220" i="1"/>
  <c r="I236" i="1" l="1"/>
  <c r="C236" i="1"/>
  <c r="A244" i="1"/>
  <c r="B240" i="1"/>
  <c r="H224" i="1"/>
  <c r="I240" i="1" l="1"/>
  <c r="C240" i="1"/>
  <c r="A248" i="1"/>
  <c r="B244" i="1"/>
  <c r="H228" i="1"/>
  <c r="I244" i="1" l="1"/>
  <c r="C244" i="1"/>
  <c r="A252" i="1"/>
  <c r="B248" i="1"/>
  <c r="H232" i="1"/>
  <c r="I248" i="1" l="1"/>
  <c r="C248" i="1"/>
  <c r="A256" i="1"/>
  <c r="B252" i="1"/>
  <c r="H236" i="1"/>
  <c r="I252" i="1" l="1"/>
  <c r="C252" i="1"/>
  <c r="A260" i="1"/>
  <c r="B256" i="1"/>
  <c r="H240" i="1"/>
  <c r="I256" i="1" l="1"/>
  <c r="C256" i="1"/>
  <c r="A264" i="1"/>
  <c r="B260" i="1"/>
  <c r="H244" i="1"/>
  <c r="I260" i="1" l="1"/>
  <c r="C260" i="1"/>
  <c r="A268" i="1"/>
  <c r="B264" i="1"/>
  <c r="H248" i="1"/>
  <c r="I264" i="1" l="1"/>
  <c r="C264" i="1"/>
  <c r="A272" i="1"/>
  <c r="B268" i="1"/>
  <c r="H252" i="1"/>
  <c r="I268" i="1" l="1"/>
  <c r="C268" i="1"/>
  <c r="A276" i="1"/>
  <c r="B272" i="1"/>
  <c r="H256" i="1"/>
  <c r="I272" i="1" l="1"/>
  <c r="C272" i="1"/>
  <c r="A280" i="1"/>
  <c r="B276" i="1"/>
  <c r="H260" i="1"/>
  <c r="I276" i="1" l="1"/>
  <c r="C276" i="1"/>
  <c r="A284" i="1"/>
  <c r="B280" i="1"/>
  <c r="H264" i="1"/>
  <c r="I280" i="1" l="1"/>
  <c r="C280" i="1"/>
  <c r="A288" i="1"/>
  <c r="B284" i="1"/>
  <c r="H268" i="1"/>
  <c r="I284" i="1" l="1"/>
  <c r="C284" i="1"/>
  <c r="A292" i="1"/>
  <c r="B288" i="1"/>
  <c r="H272" i="1"/>
  <c r="I288" i="1" l="1"/>
  <c r="C288" i="1"/>
  <c r="A296" i="1"/>
  <c r="B292" i="1"/>
  <c r="H276" i="1"/>
  <c r="I292" i="1" l="1"/>
  <c r="C292" i="1"/>
  <c r="A300" i="1"/>
  <c r="B296" i="1"/>
  <c r="H280" i="1"/>
  <c r="I296" i="1" l="1"/>
  <c r="C296" i="1"/>
  <c r="A304" i="1"/>
  <c r="B300" i="1"/>
  <c r="H284" i="1"/>
  <c r="I300" i="1" l="1"/>
  <c r="C300" i="1"/>
  <c r="A308" i="1"/>
  <c r="B304" i="1"/>
  <c r="H288" i="1"/>
  <c r="I304" i="1" l="1"/>
  <c r="C304" i="1"/>
  <c r="A312" i="1"/>
  <c r="B308" i="1"/>
  <c r="H292" i="1"/>
  <c r="I308" i="1" l="1"/>
  <c r="C308" i="1"/>
  <c r="A316" i="1"/>
  <c r="B312" i="1"/>
  <c r="H296" i="1"/>
  <c r="I312" i="1" l="1"/>
  <c r="C312" i="1"/>
  <c r="A320" i="1"/>
  <c r="B316" i="1"/>
  <c r="H300" i="1"/>
  <c r="I316" i="1" l="1"/>
  <c r="C316" i="1"/>
  <c r="A324" i="1"/>
  <c r="B320" i="1"/>
  <c r="H304" i="1"/>
  <c r="I320" i="1" l="1"/>
  <c r="C320" i="1"/>
  <c r="A328" i="1"/>
  <c r="B324" i="1"/>
  <c r="H308" i="1"/>
  <c r="I324" i="1" l="1"/>
  <c r="C324" i="1"/>
  <c r="A332" i="1"/>
  <c r="B328" i="1"/>
  <c r="H312" i="1"/>
  <c r="I328" i="1" l="1"/>
  <c r="C328" i="1"/>
  <c r="A336" i="1"/>
  <c r="B332" i="1"/>
  <c r="H316" i="1"/>
  <c r="I332" i="1" l="1"/>
  <c r="C332" i="1"/>
  <c r="A340" i="1"/>
  <c r="B336" i="1"/>
  <c r="H320" i="1"/>
  <c r="I336" i="1" l="1"/>
  <c r="C336" i="1"/>
  <c r="A344" i="1"/>
  <c r="B340" i="1"/>
  <c r="H324" i="1"/>
  <c r="I340" i="1" l="1"/>
  <c r="C340" i="1"/>
  <c r="A348" i="1"/>
  <c r="B344" i="1"/>
  <c r="H328" i="1"/>
  <c r="I344" i="1" l="1"/>
  <c r="C344" i="1"/>
  <c r="A352" i="1"/>
  <c r="B348" i="1"/>
  <c r="H332" i="1"/>
  <c r="I348" i="1" l="1"/>
  <c r="C348" i="1"/>
  <c r="A356" i="1"/>
  <c r="B352" i="1"/>
  <c r="H336" i="1"/>
  <c r="I352" i="1" l="1"/>
  <c r="C352" i="1"/>
  <c r="A360" i="1"/>
  <c r="B356" i="1"/>
  <c r="H340" i="1"/>
  <c r="I356" i="1" l="1"/>
  <c r="C356" i="1"/>
  <c r="A364" i="1"/>
  <c r="B360" i="1"/>
  <c r="H344" i="1"/>
  <c r="I360" i="1" l="1"/>
  <c r="C360" i="1"/>
  <c r="A368" i="1"/>
  <c r="B364" i="1"/>
  <c r="H348" i="1"/>
  <c r="I364" i="1" l="1"/>
  <c r="C364" i="1"/>
  <c r="A372" i="1"/>
  <c r="B368" i="1"/>
  <c r="H352" i="1"/>
  <c r="I368" i="1" l="1"/>
  <c r="C368" i="1"/>
  <c r="A376" i="1"/>
  <c r="B372" i="1"/>
  <c r="H356" i="1"/>
  <c r="I372" i="1" l="1"/>
  <c r="C372" i="1"/>
  <c r="A380" i="1"/>
  <c r="B376" i="1"/>
  <c r="H360" i="1"/>
  <c r="I376" i="1" l="1"/>
  <c r="C376" i="1"/>
  <c r="A384" i="1"/>
  <c r="B380" i="1"/>
  <c r="H364" i="1"/>
  <c r="I380" i="1" l="1"/>
  <c r="C380" i="1"/>
  <c r="A388" i="1"/>
  <c r="B384" i="1"/>
  <c r="H368" i="1"/>
  <c r="I384" i="1" l="1"/>
  <c r="C384" i="1"/>
  <c r="A392" i="1"/>
  <c r="B388" i="1"/>
  <c r="H372" i="1"/>
  <c r="I388" i="1" l="1"/>
  <c r="C388" i="1"/>
  <c r="A396" i="1"/>
  <c r="B392" i="1"/>
  <c r="H376" i="1"/>
  <c r="I392" i="1" l="1"/>
  <c r="C392" i="1"/>
  <c r="A400" i="1"/>
  <c r="B396" i="1"/>
  <c r="H380" i="1"/>
  <c r="I396" i="1" l="1"/>
  <c r="C396" i="1"/>
  <c r="A404" i="1"/>
  <c r="B400" i="1"/>
  <c r="H384" i="1"/>
  <c r="I400" i="1" l="1"/>
  <c r="C400" i="1"/>
  <c r="A408" i="1"/>
  <c r="B404" i="1"/>
  <c r="H388" i="1"/>
  <c r="I404" i="1" l="1"/>
  <c r="C404" i="1"/>
  <c r="A412" i="1"/>
  <c r="B408" i="1"/>
  <c r="H392" i="1"/>
  <c r="I408" i="1" l="1"/>
  <c r="C408" i="1"/>
  <c r="A416" i="1"/>
  <c r="B416" i="1" s="1"/>
  <c r="B412" i="1"/>
  <c r="H396" i="1"/>
  <c r="I412" i="1" l="1"/>
  <c r="C412" i="1"/>
  <c r="I416" i="1"/>
  <c r="C416" i="1"/>
  <c r="H400" i="1"/>
  <c r="H404" i="1" l="1"/>
  <c r="H408" i="1" l="1"/>
  <c r="H412" i="1" l="1"/>
  <c r="H4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Keith Lea</author>
  </authors>
  <commentList>
    <comment ref="G18" authorId="0" shapeId="0" xr:uid="{00000000-0006-0000-0100-000001000000}">
      <text>
        <r>
          <rPr>
            <b/>
            <sz val="9"/>
            <color indexed="81"/>
            <rFont val="Tahoma"/>
            <family val="2"/>
          </rPr>
          <t>Formatted to accept a date in the following form:
DD/MM/YYYY</t>
        </r>
        <r>
          <rPr>
            <sz val="9"/>
            <color indexed="81"/>
            <rFont val="Tahoma"/>
            <family val="2"/>
          </rPr>
          <t xml:space="preserve">
</t>
        </r>
      </text>
    </comment>
    <comment ref="C20" authorId="0" shapeId="0" xr:uid="{00000000-0006-0000-0100-000002000000}">
      <text>
        <r>
          <rPr>
            <b/>
            <sz val="9"/>
            <color indexed="81"/>
            <rFont val="Verdana"/>
            <family val="2"/>
          </rPr>
          <t>In Bold text circa 50 Characters</t>
        </r>
        <r>
          <rPr>
            <sz val="9"/>
            <color indexed="81"/>
            <rFont val="Verdana"/>
            <family val="2"/>
          </rPr>
          <t xml:space="preserve">
</t>
        </r>
      </text>
    </comment>
    <comment ref="C22" authorId="0" shapeId="0" xr:uid="{00000000-0006-0000-0100-000003000000}">
      <text>
        <r>
          <rPr>
            <b/>
            <sz val="10"/>
            <color indexed="81"/>
            <rFont val="Verdana"/>
            <family val="2"/>
          </rPr>
          <t>USE FULL Names to aid future identification</t>
        </r>
      </text>
    </comment>
    <comment ref="H22" authorId="0" shapeId="0" xr:uid="{00000000-0006-0000-0100-000004000000}">
      <text>
        <r>
          <rPr>
            <b/>
            <sz val="9"/>
            <color indexed="81"/>
            <rFont val="Tahoma"/>
            <family val="2"/>
          </rPr>
          <t>Formatted as Text to accept a number with a leading '0'</t>
        </r>
        <r>
          <rPr>
            <sz val="9"/>
            <color indexed="81"/>
            <rFont val="Tahoma"/>
            <family val="2"/>
          </rPr>
          <t xml:space="preserve">
</t>
        </r>
      </text>
    </comment>
  </commentList>
</comments>
</file>

<file path=xl/sharedStrings.xml><?xml version="1.0" encoding="utf-8"?>
<sst xmlns="http://schemas.openxmlformats.org/spreadsheetml/2006/main" count="126" uniqueCount="105">
  <si>
    <t>Data Validation</t>
  </si>
  <si>
    <t>Select</t>
  </si>
  <si>
    <t>Distance</t>
  </si>
  <si>
    <t>Cumulative</t>
  </si>
  <si>
    <t>Unit conversion</t>
  </si>
  <si>
    <t>Km&gt;Mls</t>
  </si>
  <si>
    <t>Mls&gt;Km</t>
  </si>
  <si>
    <t>YORKSHIRE RIDINGS MX5 OWNERS CLUB</t>
  </si>
  <si>
    <t>Date:</t>
  </si>
  <si>
    <t>Run Name:</t>
  </si>
  <si>
    <t>Hosts:</t>
  </si>
  <si>
    <t>Mobile:</t>
  </si>
  <si>
    <t>Start Point:</t>
  </si>
  <si>
    <t>Postcode:</t>
  </si>
  <si>
    <t>Stop 1:</t>
  </si>
  <si>
    <t>Stop 2:</t>
  </si>
  <si>
    <t>Tulip No.</t>
  </si>
  <si>
    <t>A</t>
  </si>
  <si>
    <t>B</t>
  </si>
  <si>
    <t>Single</t>
  </si>
  <si>
    <t>Directions</t>
  </si>
  <si>
    <t>Protection Dialouge Box - Review/Protect Sheet</t>
  </si>
  <si>
    <t>Select Locked; Select Unlocked; Insert Rows; Delete Rows, Edit Objects</t>
  </si>
  <si>
    <t>Amendments to Draft versions</t>
  </si>
  <si>
    <t>Put 'balls' on the end of some juntion Tulips H-L columns</t>
  </si>
  <si>
    <t>Adjusted row height to provide the same Tulip Cell depth at the top of each page</t>
  </si>
  <si>
    <t>Corrected wording in 'Read this First' Item 6</t>
  </si>
  <si>
    <t xml:space="preserve">https://www.gov.uk/guidance/traffic-sign-images#images-in-jpg-format </t>
  </si>
  <si>
    <t>Link to Website with Roadsigns</t>
  </si>
  <si>
    <t>(A1)</t>
  </si>
  <si>
    <t>(A2)</t>
  </si>
  <si>
    <t>A few of Tulip had thicker road stems</t>
  </si>
  <si>
    <t>Place List' sheet cells were protected, unprotected but maintained protection to tulip map</t>
  </si>
  <si>
    <t>In Tulip map sheet, when 'Zero Trip' is activated in columns C, H &amp; I by a cell formula, the next cell down does not read 'Zero Trip' as '0' and returns a 'value' error;  'Zero Trip removed from Column H and all formulea rewritten to correct the error</t>
  </si>
  <si>
    <t>North Yorkshire roadworks website link added to Place List sheet</t>
  </si>
  <si>
    <t>Added link to Road Sign website on Tulip Map</t>
  </si>
  <si>
    <t>ON</t>
  </si>
  <si>
    <t>OFF</t>
  </si>
  <si>
    <t>(A4)</t>
  </si>
  <si>
    <t>Added 'No Through Road' sign</t>
  </si>
  <si>
    <t>Added 'Clour Fill Switch' to allow all cell 'fill colouring' to be switched off before printing to reduce colour ink useage</t>
  </si>
  <si>
    <t>Repeat of Run Title at the top of each page labelled and some bordering removed</t>
  </si>
  <si>
    <t>Outline Border of each page changed from Blue to Black (including split in headings)</t>
  </si>
  <si>
    <t>Removed colour from 'Place' boxes in the Place list tab</t>
  </si>
  <si>
    <t>Font size increased from 14.5 to 18; maximum size for Km &gt; 99.9 by adjusting column  widths to fit on single page width</t>
  </si>
  <si>
    <t>Zero Trip' changed to 'TRIP' to compensate for larger font</t>
  </si>
  <si>
    <t>Moved 'Group' feature into heading RHS; added 'input to Yellow highlighted cells' as per other templates; moved Input parameter cells to RHS as per other templates</t>
  </si>
  <si>
    <t>USER Formatting CONTROL PANEL</t>
  </si>
  <si>
    <t>Input Parameters</t>
  </si>
  <si>
    <r>
      <t xml:space="preserve">Input data to </t>
    </r>
    <r>
      <rPr>
        <b/>
        <sz val="8"/>
        <color theme="1"/>
        <rFont val="Verdana"/>
        <family val="2"/>
      </rPr>
      <t>Yellow</t>
    </r>
    <r>
      <rPr>
        <sz val="8"/>
        <color theme="1"/>
        <rFont val="Verdana"/>
        <family val="2"/>
      </rPr>
      <t xml:space="preserve"> highlighted cells</t>
    </r>
  </si>
  <si>
    <t>Input Units</t>
  </si>
  <si>
    <t>Input Format</t>
  </si>
  <si>
    <t>Click on coloured box for drop down &lt;Menu</t>
  </si>
  <si>
    <t>Pre-printing options</t>
  </si>
  <si>
    <t>Colour Fill</t>
  </si>
  <si>
    <t>Colour Font</t>
  </si>
  <si>
    <t>Header Border</t>
  </si>
  <si>
    <t>Stop 1</t>
  </si>
  <si>
    <t>Stop 2</t>
  </si>
  <si>
    <t>Stop 3</t>
  </si>
  <si>
    <t>TRIP</t>
  </si>
  <si>
    <t>Stop 3:</t>
  </si>
  <si>
    <t>Finish:</t>
  </si>
  <si>
    <t>MILES</t>
  </si>
  <si>
    <t>KILOMETRES</t>
  </si>
  <si>
    <t>Tulips</t>
  </si>
  <si>
    <t>24/07/2017
Following meeting with Committee</t>
  </si>
  <si>
    <t>(A5)</t>
  </si>
  <si>
    <t>All borders 'toned down' to thinner weight</t>
  </si>
  <si>
    <t>Tulip header rows simplified and 'selection formatting' cells moved out of the printable area to the RHS</t>
  </si>
  <si>
    <t>Formatting 'switches' added for removing 'cell fill', 'Coloured font', borders on Heading input boxes and 'Stop 2 &amp; 3' text and postcode prior to printing</t>
  </si>
  <si>
    <t>Cumulative data text in bold and Distance in regular font</t>
  </si>
  <si>
    <t>Areas for Tulips and Directions reduced from three to two areas; 'Directions' area now formatted to accept text directly rather than using Signpost shapes/text boxes</t>
  </si>
  <si>
    <t>Turned all roadsigns to greyscale from colour;  Give Way signs removed from pre-set Tulips, Building (black shape) and Petrol station signs added</t>
  </si>
  <si>
    <t>Reformatting of row heights to increase number of Tulips per page</t>
  </si>
  <si>
    <t>READ THIS FIRST' updated with revised and new instructions for amending Tulip Map</t>
  </si>
  <si>
    <t>Tulip No. now has enhanced formula to detect if one above has been 'blanked' to allow for 'Message Banner' in this Tulip row and continues the previous numbering</t>
  </si>
  <si>
    <t>Input cell now has a formula (if left blank for 'Message Banner' in the Tulip Row), to pick up the previous input value so the following formulae can continue the computation</t>
  </si>
  <si>
    <t>Switches' in Formatting Control Panel has conditioning to change colour when operated</t>
  </si>
  <si>
    <t>Enhanced the formulae in the 3 calculating cells in a Tulip Row to only display data if both Input Criteria (Miles/Kilometres &amp; Distance/Cumulative) are selected; the first Tulip row unchanged</t>
  </si>
  <si>
    <t>Now matches functionality of Template 2</t>
  </si>
  <si>
    <t>November
2017 to bring in line with Template 2</t>
  </si>
  <si>
    <t>GROUP</t>
  </si>
  <si>
    <t>(A5a)</t>
  </si>
  <si>
    <t>Based upon Rowland Kassell feedback, reduced width of Cumulative and Distance columns and widened Tulip and Directions cells; max numerical value which can be displayed = 99.9
Cumulative, Distance and 'Group' headings had font size reduction to compensate for cell width change
Border between Tulips and Directions changed to match Tulip template 2</t>
  </si>
  <si>
    <t>My test run</t>
  </si>
  <si>
    <t>Dave &amp; Reggie</t>
  </si>
  <si>
    <t>07714679216</t>
  </si>
  <si>
    <t>My House</t>
  </si>
  <si>
    <t>HD5 8QL</t>
  </si>
  <si>
    <t>The Pub</t>
  </si>
  <si>
    <t>Back home</t>
  </si>
  <si>
    <t>Turn left off drive</t>
  </si>
  <si>
    <t>Beware, speed humps on Southfield Road</t>
  </si>
  <si>
    <t>Beware, speed humps on Fenay Lane</t>
  </si>
  <si>
    <t>Tight turn down narrow hill</t>
  </si>
  <si>
    <t>Enter pub car park at T Juntion</t>
  </si>
  <si>
    <t>Reset trip on leaving car park. Turn right signposted Honley</t>
  </si>
  <si>
    <t>Wood Lane. Caution narrow road down steep hill</t>
  </si>
  <si>
    <t xml:space="preserve">Caution over 'Thunder Bridge' </t>
  </si>
  <si>
    <t xml:space="preserve">Cross main road </t>
  </si>
  <si>
    <t>Sharp left after speed camera</t>
  </si>
  <si>
    <t>Turn right onto drive</t>
  </si>
  <si>
    <t>LUNCH STOP</t>
  </si>
  <si>
    <t>AT THE COCK INN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</si>
</sst>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F800]dddd\,\ mmmm\ dd\,\ yyyy"/>
    <numFmt numFmtId="166" formatCode="0.0000"/>
  </numFmts>
  <fonts count="25" x14ac:knownFonts="1">
    <font>
      <sz val="11"/>
      <color theme="1"/>
      <name val="Calibri"/>
      <family val="2"/>
      <scheme val="minor"/>
    </font>
    <font>
      <sz val="10"/>
      <name val="Verdana"/>
      <family val="2"/>
    </font>
    <font>
      <b/>
      <sz val="9.5"/>
      <name val="Verdana"/>
      <family val="2"/>
    </font>
    <font>
      <b/>
      <sz val="10"/>
      <name val="Verdana"/>
      <family val="2"/>
    </font>
    <font>
      <b/>
      <sz val="9"/>
      <color indexed="81"/>
      <name val="Verdana"/>
      <family val="2"/>
    </font>
    <font>
      <sz val="9"/>
      <color indexed="81"/>
      <name val="Verdana"/>
      <family val="2"/>
    </font>
    <font>
      <b/>
      <sz val="10"/>
      <color indexed="81"/>
      <name val="Verdana"/>
      <family val="2"/>
    </font>
    <font>
      <sz val="9"/>
      <color indexed="81"/>
      <name val="Tahoma"/>
      <family val="2"/>
    </font>
    <font>
      <b/>
      <sz val="9"/>
      <color indexed="81"/>
      <name val="Tahoma"/>
      <family val="2"/>
    </font>
    <font>
      <u/>
      <sz val="11"/>
      <color theme="10"/>
      <name val="Calibri"/>
      <family val="2"/>
      <scheme val="minor"/>
    </font>
    <font>
      <b/>
      <sz val="12"/>
      <color theme="1"/>
      <name val="Verdana"/>
      <family val="2"/>
    </font>
    <font>
      <sz val="11"/>
      <color theme="1"/>
      <name val="Verdana"/>
      <family val="2"/>
    </font>
    <font>
      <sz val="11"/>
      <color rgb="FFFF0000"/>
      <name val="Verdana"/>
      <family val="2"/>
    </font>
    <font>
      <sz val="8"/>
      <color theme="1"/>
      <name val="Verdana"/>
      <family val="2"/>
    </font>
    <font>
      <b/>
      <sz val="8"/>
      <color theme="1"/>
      <name val="Verdana"/>
      <family val="2"/>
    </font>
    <font>
      <i/>
      <sz val="11"/>
      <color theme="1"/>
      <name val="Verdana"/>
      <family val="2"/>
    </font>
    <font>
      <b/>
      <sz val="11"/>
      <color theme="1"/>
      <name val="Verdana"/>
      <family val="2"/>
    </font>
    <font>
      <b/>
      <sz val="9"/>
      <color theme="1"/>
      <name val="Verdana"/>
      <family val="2"/>
    </font>
    <font>
      <b/>
      <sz val="14"/>
      <color theme="1"/>
      <name val="Verdana"/>
      <family val="2"/>
    </font>
    <font>
      <b/>
      <sz val="18"/>
      <color theme="1"/>
      <name val="Verdana"/>
      <family val="2"/>
    </font>
    <font>
      <b/>
      <sz val="8"/>
      <name val="Verdana"/>
      <family val="2"/>
    </font>
    <font>
      <sz val="12"/>
      <color theme="1"/>
      <name val="Verdana"/>
      <family val="2"/>
    </font>
    <font>
      <b/>
      <sz val="6"/>
      <color theme="1"/>
      <name val="Verdana"/>
      <family val="2"/>
    </font>
    <font>
      <b/>
      <sz val="14"/>
      <name val="Verdana"/>
      <family val="2"/>
    </font>
    <font>
      <b/>
      <sz val="10"/>
      <color theme="1"/>
      <name val="Verdana"/>
      <family val="2"/>
    </font>
  </fonts>
  <fills count="6">
    <fill>
      <patternFill patternType="none"/>
    </fill>
    <fill>
      <patternFill patternType="gray125"/>
    </fill>
    <fill>
      <patternFill patternType="solid">
        <fgColor theme="6" tint="0.7999816888943144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8" tint="0.59999389629810485"/>
        <bgColor indexed="64"/>
      </patternFill>
    </fill>
  </fills>
  <borders count="57">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style="thick">
        <color indexed="64"/>
      </top>
      <bottom style="thick">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ck">
        <color indexed="64"/>
      </top>
      <bottom style="thick">
        <color theme="1"/>
      </bottom>
      <diagonal/>
    </border>
    <border>
      <left style="thin">
        <color indexed="64"/>
      </left>
      <right style="thin">
        <color indexed="64"/>
      </right>
      <top/>
      <bottom style="thick">
        <color theme="1"/>
      </bottom>
      <diagonal/>
    </border>
    <border>
      <left style="thin">
        <color indexed="64"/>
      </left>
      <right style="thin">
        <color indexed="64"/>
      </right>
      <top style="thick">
        <color theme="1"/>
      </top>
      <bottom style="thick">
        <color theme="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theme="1"/>
      </right>
      <top style="hair">
        <color theme="1"/>
      </top>
      <bottom/>
      <diagonal/>
    </border>
    <border>
      <left style="thin">
        <color indexed="64"/>
      </left>
      <right style="hair">
        <color theme="1"/>
      </right>
      <top/>
      <bottom/>
      <diagonal/>
    </border>
    <border>
      <left/>
      <right style="hair">
        <color theme="1"/>
      </right>
      <top/>
      <bottom style="hair">
        <color theme="1"/>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right style="hair">
        <color indexed="64"/>
      </right>
      <top/>
      <bottom/>
      <diagonal/>
    </border>
    <border>
      <left style="thin">
        <color indexed="64"/>
      </left>
      <right style="thin">
        <color indexed="64"/>
      </right>
      <top style="thin">
        <color indexed="64"/>
      </top>
      <bottom style="thick">
        <color indexed="64"/>
      </bottom>
      <diagonal/>
    </border>
    <border>
      <left style="thin">
        <color theme="1"/>
      </left>
      <right style="thin">
        <color indexed="64"/>
      </right>
      <top style="thick">
        <color theme="1"/>
      </top>
      <bottom style="thick">
        <color indexed="64"/>
      </bottom>
      <diagonal/>
    </border>
    <border>
      <left style="thin">
        <color theme="1"/>
      </left>
      <right style="thin">
        <color indexed="64"/>
      </right>
      <top style="thick">
        <color indexed="64"/>
      </top>
      <bottom style="thick">
        <color indexed="64"/>
      </bottom>
      <diagonal/>
    </border>
    <border>
      <left/>
      <right style="thin">
        <color indexed="64"/>
      </right>
      <top style="thin">
        <color indexed="64"/>
      </top>
      <bottom style="thick">
        <color indexed="64"/>
      </bottom>
      <diagonal/>
    </border>
    <border>
      <left/>
      <right style="thin">
        <color indexed="64"/>
      </right>
      <top style="thick">
        <color indexed="64"/>
      </top>
      <bottom/>
      <diagonal/>
    </border>
    <border>
      <left/>
      <right style="thin">
        <color indexed="64"/>
      </right>
      <top style="thick">
        <color indexed="64"/>
      </top>
      <bottom style="thick">
        <color theme="1"/>
      </bottom>
      <diagonal/>
    </border>
    <border>
      <left/>
      <right style="thin">
        <color indexed="64"/>
      </right>
      <top style="thick">
        <color theme="1"/>
      </top>
      <bottom style="thick">
        <color theme="1"/>
      </bottom>
      <diagonal/>
    </border>
    <border>
      <left/>
      <right style="thin">
        <color indexed="64"/>
      </right>
      <top/>
      <bottom style="thick">
        <color theme="1"/>
      </bottom>
      <diagonal/>
    </border>
    <border>
      <left style="thin">
        <color indexed="64"/>
      </left>
      <right style="hair">
        <color indexed="64"/>
      </right>
      <top style="thin">
        <color indexed="64"/>
      </top>
      <bottom style="thick">
        <color indexed="64"/>
      </bottom>
      <diagonal/>
    </border>
    <border>
      <left style="thin">
        <color indexed="64"/>
      </left>
      <right style="hair">
        <color indexed="64"/>
      </right>
      <top style="thick">
        <color indexed="64"/>
      </top>
      <bottom style="thick">
        <color indexed="64"/>
      </bottom>
      <diagonal/>
    </border>
    <border>
      <left style="thin">
        <color indexed="64"/>
      </left>
      <right style="hair">
        <color indexed="64"/>
      </right>
      <top style="thick">
        <color indexed="64"/>
      </top>
      <bottom/>
      <diagonal/>
    </border>
    <border>
      <left style="thin">
        <color indexed="64"/>
      </left>
      <right style="hair">
        <color indexed="64"/>
      </right>
      <top/>
      <bottom/>
      <diagonal/>
    </border>
    <border>
      <left style="thin">
        <color indexed="64"/>
      </left>
      <right style="hair">
        <color indexed="64"/>
      </right>
      <top/>
      <bottom style="thick">
        <color indexed="64"/>
      </bottom>
      <diagonal/>
    </border>
    <border>
      <left style="thin">
        <color indexed="64"/>
      </left>
      <right style="hair">
        <color indexed="64"/>
      </right>
      <top style="thick">
        <color indexed="64"/>
      </top>
      <bottom style="thick">
        <color theme="1"/>
      </bottom>
      <diagonal/>
    </border>
    <border>
      <left style="thin">
        <color indexed="64"/>
      </left>
      <right style="hair">
        <color indexed="64"/>
      </right>
      <top style="thick">
        <color theme="1"/>
      </top>
      <bottom style="thick">
        <color theme="1"/>
      </bottom>
      <diagonal/>
    </border>
    <border>
      <left style="thin">
        <color indexed="64"/>
      </left>
      <right style="hair">
        <color indexed="64"/>
      </right>
      <top/>
      <bottom style="thick">
        <color theme="1"/>
      </bottom>
      <diagonal/>
    </border>
  </borders>
  <cellStyleXfs count="2">
    <xf numFmtId="0" fontId="0" fillId="0" borderId="0"/>
    <xf numFmtId="0" fontId="9" fillId="0" borderId="0" applyNumberFormat="0" applyFill="0" applyBorder="0" applyAlignment="0" applyProtection="0"/>
  </cellStyleXfs>
  <cellXfs count="177">
    <xf numFmtId="0" fontId="0" fillId="0" borderId="0" xfId="0"/>
    <xf numFmtId="164" fontId="1" fillId="2" borderId="0" xfId="0" applyNumberFormat="1" applyFont="1" applyFill="1" applyBorder="1" applyAlignment="1" applyProtection="1">
      <protection locked="0"/>
    </xf>
    <xf numFmtId="0" fontId="10" fillId="2" borderId="0" xfId="0" applyFont="1" applyFill="1" applyProtection="1">
      <protection locked="0"/>
    </xf>
    <xf numFmtId="0" fontId="11" fillId="2" borderId="0" xfId="0" applyFont="1" applyFill="1" applyProtection="1">
      <protection locked="0"/>
    </xf>
    <xf numFmtId="0" fontId="11" fillId="0" borderId="0" xfId="0" applyFont="1" applyProtection="1">
      <protection locked="0"/>
    </xf>
    <xf numFmtId="0" fontId="10" fillId="2" borderId="0" xfId="0" applyFont="1" applyFill="1" applyAlignment="1" applyProtection="1">
      <protection locked="0"/>
    </xf>
    <xf numFmtId="0" fontId="10" fillId="0" borderId="0" xfId="0" applyFont="1" applyProtection="1">
      <protection locked="0"/>
    </xf>
    <xf numFmtId="0" fontId="14" fillId="4" borderId="4" xfId="0" applyFont="1" applyFill="1" applyBorder="1" applyAlignment="1" applyProtection="1">
      <alignment horizontal="center"/>
      <protection locked="0"/>
    </xf>
    <xf numFmtId="0" fontId="14" fillId="4" borderId="5" xfId="0" applyFont="1" applyFill="1" applyBorder="1" applyAlignment="1" applyProtection="1">
      <alignment horizontal="center"/>
      <protection locked="0"/>
    </xf>
    <xf numFmtId="0" fontId="11" fillId="4" borderId="6" xfId="0" applyFont="1" applyFill="1" applyBorder="1" applyAlignment="1" applyProtection="1">
      <alignment horizontal="center" vertical="center"/>
      <protection locked="0"/>
    </xf>
    <xf numFmtId="0" fontId="14" fillId="4" borderId="6" xfId="0" applyFont="1" applyFill="1" applyBorder="1" applyAlignment="1" applyProtection="1">
      <alignment horizontal="center"/>
      <protection locked="0"/>
    </xf>
    <xf numFmtId="0" fontId="15" fillId="4" borderId="7" xfId="0" applyFont="1" applyFill="1" applyBorder="1" applyAlignment="1" applyProtection="1">
      <alignment horizontal="center"/>
      <protection locked="0"/>
    </xf>
    <xf numFmtId="0" fontId="15" fillId="4" borderId="8" xfId="0" applyFont="1" applyFill="1" applyBorder="1" applyAlignment="1" applyProtection="1">
      <alignment horizontal="center"/>
      <protection locked="0"/>
    </xf>
    <xf numFmtId="0" fontId="11" fillId="4" borderId="7" xfId="0" applyFont="1" applyFill="1" applyBorder="1" applyAlignment="1" applyProtection="1">
      <alignment horizontal="center" vertical="center"/>
      <protection locked="0"/>
    </xf>
    <xf numFmtId="0" fontId="11" fillId="4" borderId="9" xfId="0" applyFont="1" applyFill="1" applyBorder="1" applyProtection="1">
      <protection locked="0"/>
    </xf>
    <xf numFmtId="0" fontId="11" fillId="4" borderId="5" xfId="0" applyFont="1" applyFill="1" applyBorder="1" applyProtection="1">
      <protection locked="0"/>
    </xf>
    <xf numFmtId="0" fontId="11" fillId="4" borderId="10" xfId="0" applyFont="1" applyFill="1" applyBorder="1" applyProtection="1">
      <protection locked="0"/>
    </xf>
    <xf numFmtId="0" fontId="11" fillId="4" borderId="8" xfId="0" applyFont="1" applyFill="1" applyBorder="1" applyProtection="1">
      <protection locked="0"/>
    </xf>
    <xf numFmtId="0" fontId="11" fillId="0" borderId="9" xfId="0" applyFont="1" applyBorder="1" applyProtection="1">
      <protection locked="0"/>
    </xf>
    <xf numFmtId="0" fontId="11" fillId="0" borderId="5" xfId="0" applyFont="1" applyBorder="1" applyProtection="1">
      <protection locked="0"/>
    </xf>
    <xf numFmtId="0" fontId="16" fillId="0" borderId="0" xfId="0" applyFont="1"/>
    <xf numFmtId="0" fontId="11" fillId="0" borderId="0" xfId="0" applyFont="1"/>
    <xf numFmtId="14" fontId="11" fillId="0" borderId="0" xfId="0" applyNumberFormat="1" applyFont="1"/>
    <xf numFmtId="0" fontId="11" fillId="0" borderId="11" xfId="0" applyFont="1" applyBorder="1" applyProtection="1">
      <protection locked="0"/>
    </xf>
    <xf numFmtId="0" fontId="11" fillId="0" borderId="12" xfId="0" applyFont="1" applyBorder="1" applyProtection="1">
      <protection locked="0"/>
    </xf>
    <xf numFmtId="14" fontId="11" fillId="0" borderId="0" xfId="0" applyNumberFormat="1" applyFont="1" applyAlignment="1">
      <alignment horizontal="center"/>
    </xf>
    <xf numFmtId="14" fontId="11" fillId="0" borderId="0" xfId="0" applyNumberFormat="1" applyFont="1" applyAlignment="1">
      <alignment horizontal="center" vertical="center"/>
    </xf>
    <xf numFmtId="0" fontId="11" fillId="0" borderId="0" xfId="0" quotePrefix="1" applyFont="1"/>
    <xf numFmtId="166" fontId="11" fillId="0" borderId="0" xfId="0" applyNumberFormat="1" applyFont="1" applyProtection="1">
      <protection locked="0"/>
    </xf>
    <xf numFmtId="0" fontId="11" fillId="4" borderId="3" xfId="0" applyFont="1" applyFill="1" applyBorder="1" applyAlignment="1" applyProtection="1">
      <alignment horizontal="center" vertical="center"/>
      <protection locked="0"/>
    </xf>
    <xf numFmtId="0" fontId="11" fillId="4" borderId="18" xfId="0" applyFont="1" applyFill="1" applyBorder="1" applyAlignment="1" applyProtection="1">
      <alignment horizontal="center" vertical="center"/>
      <protection locked="0"/>
    </xf>
    <xf numFmtId="0" fontId="12" fillId="0" borderId="0" xfId="0" applyFont="1"/>
    <xf numFmtId="0" fontId="14" fillId="0" borderId="1" xfId="0" applyFont="1" applyBorder="1" applyAlignment="1" applyProtection="1">
      <alignment horizontal="center" vertical="center"/>
      <protection locked="0"/>
    </xf>
    <xf numFmtId="0" fontId="14" fillId="0" borderId="2" xfId="0" applyFont="1" applyBorder="1" applyAlignment="1" applyProtection="1">
      <alignment horizontal="center" vertical="center"/>
      <protection locked="0"/>
    </xf>
    <xf numFmtId="0" fontId="14" fillId="5" borderId="1" xfId="0" applyFont="1" applyFill="1" applyBorder="1" applyAlignment="1" applyProtection="1">
      <alignment horizontal="center" vertical="center"/>
      <protection locked="0"/>
    </xf>
    <xf numFmtId="0" fontId="14" fillId="0" borderId="1" xfId="0" applyFont="1" applyFill="1" applyBorder="1" applyAlignment="1" applyProtection="1">
      <alignment horizontal="center" vertical="center"/>
      <protection locked="0"/>
    </xf>
    <xf numFmtId="0" fontId="14" fillId="0" borderId="2" xfId="0" applyFont="1" applyFill="1" applyBorder="1" applyAlignment="1" applyProtection="1">
      <alignment horizontal="center" vertical="center"/>
      <protection locked="0"/>
    </xf>
    <xf numFmtId="164" fontId="20" fillId="5" borderId="2" xfId="0" applyNumberFormat="1" applyFont="1" applyFill="1" applyBorder="1" applyAlignment="1" applyProtection="1">
      <alignment horizontal="center" vertical="center"/>
      <protection locked="0"/>
    </xf>
    <xf numFmtId="164" fontId="20" fillId="5" borderId="28" xfId="0" applyNumberFormat="1" applyFont="1" applyFill="1" applyBorder="1" applyAlignment="1" applyProtection="1">
      <alignment horizontal="center" vertical="center"/>
      <protection locked="0"/>
    </xf>
    <xf numFmtId="0" fontId="17" fillId="0" borderId="14" xfId="0" applyFont="1" applyBorder="1" applyAlignment="1" applyProtection="1">
      <protection locked="0"/>
    </xf>
    <xf numFmtId="0" fontId="14" fillId="0" borderId="0" xfId="0" applyFont="1" applyFill="1" applyBorder="1" applyAlignment="1" applyProtection="1">
      <alignment horizontal="center" vertical="center"/>
      <protection locked="0"/>
    </xf>
    <xf numFmtId="0" fontId="16" fillId="0" borderId="0" xfId="0" applyFont="1" applyFill="1" applyBorder="1" applyAlignment="1" applyProtection="1">
      <alignment vertical="center"/>
      <protection locked="0"/>
    </xf>
    <xf numFmtId="0" fontId="11" fillId="0" borderId="0" xfId="0" applyFont="1" applyFill="1" applyBorder="1" applyAlignment="1" applyProtection="1">
      <protection locked="0"/>
    </xf>
    <xf numFmtId="0" fontId="1" fillId="0" borderId="9" xfId="0" applyFont="1" applyBorder="1" applyProtection="1">
      <protection locked="0"/>
    </xf>
    <xf numFmtId="0" fontId="3" fillId="0" borderId="0" xfId="0" applyFont="1" applyBorder="1" applyAlignment="1" applyProtection="1">
      <alignment horizontal="right"/>
      <protection locked="0"/>
    </xf>
    <xf numFmtId="0" fontId="14" fillId="5" borderId="3" xfId="0" applyFont="1" applyFill="1" applyBorder="1" applyAlignment="1" applyProtection="1">
      <alignment horizontal="center" vertical="center"/>
      <protection locked="0"/>
    </xf>
    <xf numFmtId="0" fontId="11" fillId="0" borderId="12" xfId="0" applyFont="1" applyBorder="1" applyAlignment="1" applyProtection="1">
      <protection locked="0"/>
    </xf>
    <xf numFmtId="0" fontId="11" fillId="0" borderId="5" xfId="0" applyFont="1" applyBorder="1" applyAlignment="1" applyProtection="1">
      <protection locked="0"/>
    </xf>
    <xf numFmtId="0" fontId="11" fillId="4" borderId="19" xfId="0" applyFont="1" applyFill="1" applyBorder="1" applyAlignment="1" applyProtection="1">
      <alignment horizontal="center" vertical="center"/>
      <protection locked="0"/>
    </xf>
    <xf numFmtId="0" fontId="11" fillId="4" borderId="0" xfId="0" applyFont="1" applyFill="1" applyBorder="1" applyProtection="1">
      <protection locked="0"/>
    </xf>
    <xf numFmtId="0" fontId="11" fillId="0" borderId="0" xfId="0" applyFont="1" applyAlignment="1">
      <alignment vertical="center"/>
    </xf>
    <xf numFmtId="14" fontId="11" fillId="0" borderId="0" xfId="0" applyNumberFormat="1" applyFont="1" applyAlignment="1">
      <alignment vertical="center"/>
    </xf>
    <xf numFmtId="0" fontId="14" fillId="0" borderId="4" xfId="0" applyFont="1" applyFill="1" applyBorder="1" applyAlignment="1" applyProtection="1">
      <alignment horizontal="center" vertical="center"/>
    </xf>
    <xf numFmtId="0" fontId="17" fillId="0" borderId="33" xfId="0" applyFont="1" applyFill="1" applyBorder="1" applyAlignment="1" applyProtection="1">
      <alignment horizontal="center" vertical="center" wrapText="1"/>
      <protection locked="0"/>
    </xf>
    <xf numFmtId="0" fontId="0" fillId="0" borderId="0" xfId="0" applyAlignment="1">
      <alignment horizontal="center"/>
    </xf>
    <xf numFmtId="0" fontId="0" fillId="0" borderId="0" xfId="0" applyBorder="1" applyAlignment="1">
      <alignment horizontal="center"/>
    </xf>
    <xf numFmtId="164" fontId="19" fillId="0" borderId="38" xfId="0" applyNumberFormat="1" applyFont="1" applyFill="1" applyBorder="1" applyAlignment="1" applyProtection="1">
      <alignment horizontal="center" vertical="center" wrapText="1"/>
    </xf>
    <xf numFmtId="164" fontId="19" fillId="0" borderId="39" xfId="0" applyNumberFormat="1" applyFont="1" applyFill="1" applyBorder="1" applyAlignment="1" applyProtection="1">
      <alignment horizontal="center" vertical="center" wrapText="1"/>
    </xf>
    <xf numFmtId="164" fontId="10" fillId="0" borderId="22" xfId="0" applyNumberFormat="1" applyFont="1" applyFill="1" applyBorder="1" applyAlignment="1" applyProtection="1">
      <alignment horizontal="center" vertical="center"/>
      <protection locked="0"/>
    </xf>
    <xf numFmtId="164" fontId="10" fillId="0" borderId="55" xfId="0" applyNumberFormat="1" applyFont="1" applyFill="1" applyBorder="1" applyAlignment="1" applyProtection="1">
      <alignment horizontal="center" vertical="center"/>
      <protection locked="0"/>
    </xf>
    <xf numFmtId="164" fontId="23" fillId="0" borderId="47" xfId="0" applyNumberFormat="1" applyFont="1" applyBorder="1" applyAlignment="1" applyProtection="1">
      <alignment horizontal="center" vertical="center" wrapText="1"/>
      <protection locked="0"/>
    </xf>
    <xf numFmtId="164" fontId="23" fillId="0" borderId="22" xfId="0" applyNumberFormat="1" applyFont="1" applyBorder="1" applyAlignment="1" applyProtection="1">
      <alignment horizontal="center" vertical="center" wrapText="1"/>
      <protection locked="0"/>
    </xf>
    <xf numFmtId="164" fontId="19" fillId="0" borderId="16" xfId="0" applyNumberFormat="1" applyFont="1" applyFill="1" applyBorder="1" applyAlignment="1" applyProtection="1">
      <alignment horizontal="center" vertical="center" wrapText="1"/>
    </xf>
    <xf numFmtId="164" fontId="19" fillId="0" borderId="6" xfId="0" applyNumberFormat="1" applyFont="1" applyFill="1" applyBorder="1" applyAlignment="1" applyProtection="1">
      <alignment horizontal="center" vertical="center" wrapText="1"/>
    </xf>
    <xf numFmtId="164" fontId="19" fillId="0" borderId="17" xfId="0" applyNumberFormat="1" applyFont="1" applyFill="1" applyBorder="1" applyAlignment="1" applyProtection="1">
      <alignment horizontal="center" vertical="center" wrapText="1"/>
    </xf>
    <xf numFmtId="0" fontId="16" fillId="0" borderId="13" xfId="0" applyFont="1" applyBorder="1" applyAlignment="1" applyProtection="1">
      <alignment horizontal="center"/>
      <protection locked="0"/>
    </xf>
    <xf numFmtId="0" fontId="16" fillId="0" borderId="14" xfId="0" applyFont="1" applyBorder="1" applyAlignment="1" applyProtection="1">
      <alignment horizontal="center"/>
      <protection locked="0"/>
    </xf>
    <xf numFmtId="164" fontId="10" fillId="0" borderId="15" xfId="0" applyNumberFormat="1" applyFont="1" applyFill="1" applyBorder="1" applyAlignment="1" applyProtection="1">
      <alignment horizontal="center" vertical="center"/>
      <protection locked="0"/>
    </xf>
    <xf numFmtId="164" fontId="10" fillId="0" borderId="50" xfId="0" applyNumberFormat="1" applyFont="1" applyFill="1" applyBorder="1" applyAlignment="1" applyProtection="1">
      <alignment horizontal="center" vertical="center"/>
      <protection locked="0"/>
    </xf>
    <xf numFmtId="164" fontId="23" fillId="0" borderId="45" xfId="0" applyNumberFormat="1" applyFont="1" applyFill="1" applyBorder="1" applyAlignment="1" applyProtection="1">
      <alignment horizontal="center" vertical="center" wrapText="1"/>
      <protection locked="0"/>
    </xf>
    <xf numFmtId="164" fontId="23" fillId="0" borderId="16" xfId="0" applyNumberFormat="1" applyFont="1" applyFill="1" applyBorder="1" applyAlignment="1" applyProtection="1">
      <alignment horizontal="center" vertical="center" wrapText="1"/>
      <protection locked="0"/>
    </xf>
    <xf numFmtId="164" fontId="23" fillId="0" borderId="5" xfId="0" applyNumberFormat="1" applyFont="1" applyFill="1" applyBorder="1" applyAlignment="1" applyProtection="1">
      <alignment horizontal="center" vertical="center" wrapText="1"/>
      <protection locked="0"/>
    </xf>
    <xf numFmtId="164" fontId="23" fillId="0" borderId="6" xfId="0" applyNumberFormat="1" applyFont="1" applyFill="1" applyBorder="1" applyAlignment="1" applyProtection="1">
      <alignment horizontal="center" vertical="center" wrapText="1"/>
      <protection locked="0"/>
    </xf>
    <xf numFmtId="164" fontId="23" fillId="0" borderId="37" xfId="0" applyNumberFormat="1" applyFont="1" applyFill="1" applyBorder="1" applyAlignment="1" applyProtection="1">
      <alignment horizontal="center" vertical="center" wrapText="1"/>
      <protection locked="0"/>
    </xf>
    <xf numFmtId="164" fontId="23" fillId="0" borderId="17" xfId="0" applyNumberFormat="1" applyFont="1" applyFill="1" applyBorder="1" applyAlignment="1" applyProtection="1">
      <alignment horizontal="center" vertical="center" wrapText="1"/>
      <protection locked="0"/>
    </xf>
    <xf numFmtId="0" fontId="21" fillId="0" borderId="3" xfId="0" applyFont="1" applyFill="1" applyBorder="1" applyAlignment="1" applyProtection="1">
      <alignment horizontal="center" vertical="center"/>
    </xf>
    <xf numFmtId="0" fontId="21" fillId="0" borderId="18" xfId="0" applyFont="1" applyFill="1" applyBorder="1" applyAlignment="1" applyProtection="1">
      <alignment horizontal="center" vertical="center"/>
    </xf>
    <xf numFmtId="0" fontId="21" fillId="0" borderId="19" xfId="0" applyFont="1" applyFill="1" applyBorder="1" applyAlignment="1" applyProtection="1">
      <alignment horizontal="center" vertical="center"/>
    </xf>
    <xf numFmtId="0" fontId="14" fillId="0" borderId="11"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164" fontId="19" fillId="0" borderId="11" xfId="0" applyNumberFormat="1" applyFont="1" applyFill="1" applyBorder="1" applyAlignment="1" applyProtection="1">
      <alignment horizontal="center" vertical="center" wrapText="1"/>
    </xf>
    <xf numFmtId="164" fontId="19" fillId="0" borderId="12" xfId="0" applyNumberFormat="1" applyFont="1" applyFill="1" applyBorder="1" applyAlignment="1" applyProtection="1">
      <alignment horizontal="center" vertical="center" wrapText="1"/>
    </xf>
    <xf numFmtId="164" fontId="19" fillId="0" borderId="9" xfId="0" applyNumberFormat="1" applyFont="1" applyFill="1" applyBorder="1" applyAlignment="1" applyProtection="1">
      <alignment horizontal="center" vertical="center" wrapText="1"/>
    </xf>
    <xf numFmtId="164" fontId="19" fillId="0" borderId="5" xfId="0" applyNumberFormat="1" applyFont="1" applyFill="1" applyBorder="1" applyAlignment="1" applyProtection="1">
      <alignment horizontal="center" vertical="center" wrapText="1"/>
    </xf>
    <xf numFmtId="164" fontId="19" fillId="0" borderId="36" xfId="0" applyNumberFormat="1" applyFont="1" applyFill="1" applyBorder="1" applyAlignment="1" applyProtection="1">
      <alignment horizontal="center" vertical="center" wrapText="1"/>
    </xf>
    <xf numFmtId="164" fontId="19" fillId="0" borderId="37" xfId="0" applyNumberFormat="1" applyFont="1" applyFill="1" applyBorder="1" applyAlignment="1" applyProtection="1">
      <alignment horizontal="center" vertical="center" wrapText="1"/>
    </xf>
    <xf numFmtId="0" fontId="11" fillId="4" borderId="3" xfId="0" applyFont="1" applyFill="1" applyBorder="1" applyAlignment="1" applyProtection="1">
      <alignment horizontal="center"/>
      <protection locked="0"/>
    </xf>
    <xf numFmtId="0" fontId="11" fillId="4" borderId="18" xfId="0" applyFont="1" applyFill="1" applyBorder="1" applyAlignment="1" applyProtection="1">
      <alignment horizontal="center"/>
      <protection locked="0"/>
    </xf>
    <xf numFmtId="0" fontId="11" fillId="4" borderId="19" xfId="0" applyFont="1" applyFill="1" applyBorder="1" applyAlignment="1" applyProtection="1">
      <alignment horizontal="center"/>
      <protection locked="0"/>
    </xf>
    <xf numFmtId="0" fontId="3" fillId="0" borderId="31" xfId="0" applyFont="1" applyFill="1" applyBorder="1" applyAlignment="1" applyProtection="1">
      <alignment horizontal="center" vertical="center"/>
      <protection locked="0"/>
    </xf>
    <xf numFmtId="0" fontId="3" fillId="0" borderId="30" xfId="0" applyFont="1" applyFill="1" applyBorder="1" applyAlignment="1" applyProtection="1">
      <alignment horizontal="center" vertical="center"/>
      <protection locked="0"/>
    </xf>
    <xf numFmtId="0" fontId="3" fillId="0" borderId="32" xfId="0" applyFont="1" applyFill="1" applyBorder="1" applyAlignment="1" applyProtection="1">
      <alignment horizontal="center" vertical="center"/>
      <protection locked="0"/>
    </xf>
    <xf numFmtId="0" fontId="11" fillId="4" borderId="11" xfId="0" applyFont="1" applyFill="1" applyBorder="1" applyAlignment="1" applyProtection="1">
      <alignment horizontal="center"/>
      <protection locked="0"/>
    </xf>
    <xf numFmtId="0" fontId="11" fillId="4" borderId="13" xfId="0" applyFont="1" applyFill="1" applyBorder="1" applyAlignment="1" applyProtection="1">
      <alignment horizontal="center"/>
      <protection locked="0"/>
    </xf>
    <xf numFmtId="0" fontId="11" fillId="4" borderId="12" xfId="0" applyFont="1" applyFill="1" applyBorder="1" applyAlignment="1" applyProtection="1">
      <alignment horizontal="center"/>
      <protection locked="0"/>
    </xf>
    <xf numFmtId="0" fontId="11" fillId="4" borderId="10" xfId="0" applyFont="1" applyFill="1" applyBorder="1" applyAlignment="1" applyProtection="1">
      <alignment horizontal="center"/>
      <protection locked="0"/>
    </xf>
    <xf numFmtId="0" fontId="11" fillId="4" borderId="14" xfId="0" applyFont="1" applyFill="1" applyBorder="1" applyAlignment="1" applyProtection="1">
      <alignment horizontal="center"/>
      <protection locked="0"/>
    </xf>
    <xf numFmtId="0" fontId="11" fillId="4" borderId="8" xfId="0" applyFont="1" applyFill="1" applyBorder="1" applyAlignment="1" applyProtection="1">
      <alignment horizontal="center"/>
      <protection locked="0"/>
    </xf>
    <xf numFmtId="164" fontId="23" fillId="0" borderId="39" xfId="0" applyNumberFormat="1" applyFont="1" applyFill="1" applyBorder="1" applyAlignment="1" applyProtection="1">
      <alignment horizontal="center" vertical="center" wrapText="1"/>
      <protection locked="0"/>
    </xf>
    <xf numFmtId="164" fontId="23" fillId="0" borderId="15" xfId="0" applyNumberFormat="1" applyFont="1" applyFill="1" applyBorder="1" applyAlignment="1" applyProtection="1">
      <alignment horizontal="center" vertical="center" wrapText="1"/>
      <protection locked="0"/>
    </xf>
    <xf numFmtId="0" fontId="10" fillId="0" borderId="42" xfId="0" applyFont="1" applyBorder="1" applyAlignment="1" applyProtection="1">
      <alignment horizontal="center" vertical="center"/>
      <protection locked="0"/>
    </xf>
    <xf numFmtId="0" fontId="10" fillId="0" borderId="43" xfId="0" applyFont="1" applyBorder="1" applyAlignment="1" applyProtection="1">
      <alignment horizontal="center" vertical="center"/>
      <protection locked="0"/>
    </xf>
    <xf numFmtId="164" fontId="19" fillId="3" borderId="16" xfId="0" applyNumberFormat="1" applyFont="1" applyFill="1" applyBorder="1" applyAlignment="1" applyProtection="1">
      <alignment horizontal="center" vertical="center"/>
      <protection locked="0"/>
    </xf>
    <xf numFmtId="164" fontId="19" fillId="3" borderId="6" xfId="0" applyNumberFormat="1" applyFont="1" applyFill="1" applyBorder="1" applyAlignment="1" applyProtection="1">
      <alignment horizontal="center" vertical="center"/>
      <protection locked="0"/>
    </xf>
    <xf numFmtId="164" fontId="19" fillId="3" borderId="17" xfId="0" applyNumberFormat="1" applyFont="1" applyFill="1" applyBorder="1" applyAlignment="1" applyProtection="1">
      <alignment horizontal="center" vertical="center"/>
      <protection locked="0"/>
    </xf>
    <xf numFmtId="0" fontId="3" fillId="0" borderId="9" xfId="0" applyFont="1" applyBorder="1" applyAlignment="1" applyProtection="1">
      <alignment horizontal="right"/>
      <protection locked="0"/>
    </xf>
    <xf numFmtId="0" fontId="3" fillId="0" borderId="40" xfId="0" applyFont="1" applyBorder="1" applyAlignment="1" applyProtection="1">
      <alignment horizontal="right"/>
      <protection locked="0"/>
    </xf>
    <xf numFmtId="0" fontId="3" fillId="0" borderId="6" xfId="0" applyFont="1" applyBorder="1" applyAlignment="1" applyProtection="1">
      <alignment horizontal="right"/>
      <protection locked="0"/>
    </xf>
    <xf numFmtId="0" fontId="3" fillId="0" borderId="31" xfId="0" applyFont="1" applyFill="1" applyBorder="1" applyAlignment="1" applyProtection="1">
      <alignment horizontal="center"/>
      <protection locked="0"/>
    </xf>
    <xf numFmtId="0" fontId="3" fillId="0" borderId="32" xfId="0" applyFont="1" applyFill="1" applyBorder="1" applyAlignment="1" applyProtection="1">
      <alignment horizontal="center"/>
      <protection locked="0"/>
    </xf>
    <xf numFmtId="0" fontId="1" fillId="0" borderId="6" xfId="0" applyFont="1" applyBorder="1" applyAlignment="1" applyProtection="1">
      <alignment horizontal="center"/>
      <protection locked="0"/>
    </xf>
    <xf numFmtId="0" fontId="1" fillId="0" borderId="9" xfId="0" applyFont="1" applyBorder="1" applyAlignment="1" applyProtection="1">
      <alignment horizontal="center"/>
      <protection locked="0"/>
    </xf>
    <xf numFmtId="164" fontId="23" fillId="0" borderId="39" xfId="0" applyNumberFormat="1" applyFont="1" applyBorder="1" applyAlignment="1" applyProtection="1">
      <alignment horizontal="center" vertical="center" wrapText="1"/>
      <protection locked="0"/>
    </xf>
    <xf numFmtId="164" fontId="23" fillId="0" borderId="15" xfId="0" applyNumberFormat="1" applyFont="1" applyBorder="1" applyAlignment="1" applyProtection="1">
      <alignment horizontal="center" vertical="center" wrapText="1"/>
      <protection locked="0"/>
    </xf>
    <xf numFmtId="164" fontId="23" fillId="0" borderId="46" xfId="0" applyNumberFormat="1" applyFont="1" applyBorder="1" applyAlignment="1" applyProtection="1">
      <alignment horizontal="center" vertical="center" wrapText="1"/>
      <protection locked="0"/>
    </xf>
    <xf numFmtId="164" fontId="23" fillId="0" borderId="20" xfId="0" applyNumberFormat="1" applyFont="1" applyBorder="1" applyAlignment="1" applyProtection="1">
      <alignment horizontal="center" vertical="center" wrapText="1"/>
      <protection locked="0"/>
    </xf>
    <xf numFmtId="0" fontId="10" fillId="0" borderId="2" xfId="0" applyFont="1" applyFill="1" applyBorder="1" applyAlignment="1" applyProtection="1">
      <alignment horizontal="center" vertical="center"/>
    </xf>
    <xf numFmtId="164" fontId="23" fillId="0" borderId="44" xfId="0" applyNumberFormat="1" applyFont="1" applyFill="1" applyBorder="1" applyAlignment="1" applyProtection="1">
      <alignment horizontal="center" vertical="center" wrapText="1"/>
      <protection locked="0"/>
    </xf>
    <xf numFmtId="164" fontId="23" fillId="0" borderId="41" xfId="0" applyNumberFormat="1" applyFont="1" applyFill="1" applyBorder="1" applyAlignment="1" applyProtection="1">
      <alignment horizontal="center" vertical="center"/>
      <protection locked="0"/>
    </xf>
    <xf numFmtId="164" fontId="23" fillId="0" borderId="39" xfId="0" applyNumberFormat="1" applyFont="1" applyFill="1" applyBorder="1" applyAlignment="1" applyProtection="1">
      <alignment horizontal="center" vertical="center"/>
      <protection locked="0"/>
    </xf>
    <xf numFmtId="164" fontId="23" fillId="0" borderId="15" xfId="0" applyNumberFormat="1" applyFont="1" applyFill="1" applyBorder="1" applyAlignment="1" applyProtection="1">
      <alignment horizontal="center" vertical="center"/>
      <protection locked="0"/>
    </xf>
    <xf numFmtId="164" fontId="10" fillId="0" borderId="41" xfId="0" applyNumberFormat="1" applyFont="1" applyFill="1" applyBorder="1" applyAlignment="1" applyProtection="1">
      <alignment horizontal="center" vertical="center"/>
      <protection locked="0"/>
    </xf>
    <xf numFmtId="164" fontId="10" fillId="0" borderId="49" xfId="0" applyNumberFormat="1" applyFont="1" applyFill="1" applyBorder="1" applyAlignment="1" applyProtection="1">
      <alignment horizontal="center" vertical="center"/>
      <protection locked="0"/>
    </xf>
    <xf numFmtId="0" fontId="22" fillId="0" borderId="4" xfId="0" applyFont="1" applyBorder="1" applyAlignment="1" applyProtection="1">
      <alignment horizontal="center" vertical="center" wrapText="1"/>
      <protection locked="0"/>
    </xf>
    <xf numFmtId="0" fontId="22" fillId="0" borderId="7" xfId="0" applyFont="1" applyBorder="1" applyAlignment="1" applyProtection="1">
      <alignment horizontal="center" vertical="center" wrapText="1"/>
      <protection locked="0"/>
    </xf>
    <xf numFmtId="0" fontId="18" fillId="0" borderId="2" xfId="0" applyFont="1" applyBorder="1" applyAlignment="1" applyProtection="1">
      <alignment horizontal="center" vertical="center"/>
      <protection locked="0"/>
    </xf>
    <xf numFmtId="0" fontId="18" fillId="0" borderId="4" xfId="0" applyFont="1" applyBorder="1" applyAlignment="1" applyProtection="1">
      <alignment horizontal="center" vertical="center"/>
      <protection locked="0"/>
    </xf>
    <xf numFmtId="0" fontId="18" fillId="0" borderId="2" xfId="0" applyFont="1" applyFill="1" applyBorder="1" applyAlignment="1" applyProtection="1">
      <alignment horizontal="center" vertical="center" wrapText="1"/>
      <protection locked="0"/>
    </xf>
    <xf numFmtId="0" fontId="18" fillId="0" borderId="4" xfId="0" applyFont="1" applyFill="1" applyBorder="1" applyAlignment="1" applyProtection="1">
      <alignment horizontal="center" vertical="center" wrapText="1"/>
      <protection locked="0"/>
    </xf>
    <xf numFmtId="0" fontId="1" fillId="0" borderId="4" xfId="0" applyFont="1" applyBorder="1" applyAlignment="1" applyProtection="1">
      <alignment horizontal="center"/>
      <protection locked="0"/>
    </xf>
    <xf numFmtId="0" fontId="1" fillId="0" borderId="11" xfId="0" applyFont="1" applyBorder="1" applyAlignment="1" applyProtection="1">
      <alignment horizontal="center"/>
      <protection locked="0"/>
    </xf>
    <xf numFmtId="0" fontId="2" fillId="0" borderId="0" xfId="0" applyFont="1" applyFill="1" applyBorder="1" applyAlignment="1" applyProtection="1">
      <alignment horizontal="center"/>
      <protection locked="0"/>
    </xf>
    <xf numFmtId="165" fontId="3" fillId="0" borderId="31" xfId="0" applyNumberFormat="1" applyFont="1" applyFill="1" applyBorder="1" applyAlignment="1" applyProtection="1">
      <alignment horizontal="center"/>
      <protection locked="0"/>
    </xf>
    <xf numFmtId="165" fontId="3" fillId="0" borderId="32" xfId="0" applyNumberFormat="1" applyFont="1" applyFill="1" applyBorder="1" applyAlignment="1" applyProtection="1">
      <alignment horizontal="center"/>
      <protection locked="0"/>
    </xf>
    <xf numFmtId="49" fontId="3" fillId="0" borderId="31" xfId="0" applyNumberFormat="1" applyFont="1" applyFill="1" applyBorder="1" applyAlignment="1" applyProtection="1">
      <alignment horizontal="center"/>
      <protection locked="0"/>
    </xf>
    <xf numFmtId="49" fontId="3" fillId="0" borderId="32" xfId="0" applyNumberFormat="1" applyFont="1" applyFill="1" applyBorder="1" applyAlignment="1" applyProtection="1">
      <alignment horizontal="center"/>
      <protection locked="0"/>
    </xf>
    <xf numFmtId="0" fontId="24" fillId="0" borderId="34" xfId="0" applyFont="1" applyFill="1" applyBorder="1" applyAlignment="1" applyProtection="1">
      <alignment horizontal="center" vertical="center" wrapText="1"/>
      <protection locked="0"/>
    </xf>
    <xf numFmtId="0" fontId="24" fillId="0" borderId="35" xfId="0" applyFont="1" applyFill="1" applyBorder="1" applyAlignment="1" applyProtection="1">
      <alignment horizontal="center" vertical="center" wrapText="1"/>
      <protection locked="0"/>
    </xf>
    <xf numFmtId="164" fontId="10" fillId="0" borderId="16" xfId="0" applyNumberFormat="1" applyFont="1" applyFill="1" applyBorder="1" applyAlignment="1" applyProtection="1">
      <alignment horizontal="center" vertical="center"/>
      <protection locked="0"/>
    </xf>
    <xf numFmtId="164" fontId="10" fillId="0" borderId="51" xfId="0" applyNumberFormat="1" applyFont="1" applyFill="1" applyBorder="1" applyAlignment="1" applyProtection="1">
      <alignment horizontal="center" vertical="center"/>
      <protection locked="0"/>
    </xf>
    <xf numFmtId="164" fontId="10" fillId="0" borderId="6" xfId="0" applyNumberFormat="1" applyFont="1" applyFill="1" applyBorder="1" applyAlignment="1" applyProtection="1">
      <alignment horizontal="center" vertical="center"/>
      <protection locked="0"/>
    </xf>
    <xf numFmtId="164" fontId="10" fillId="0" borderId="52" xfId="0" applyNumberFormat="1" applyFont="1" applyFill="1" applyBorder="1" applyAlignment="1" applyProtection="1">
      <alignment horizontal="center" vertical="center"/>
      <protection locked="0"/>
    </xf>
    <xf numFmtId="164" fontId="10" fillId="0" borderId="17" xfId="0" applyNumberFormat="1" applyFont="1" applyFill="1" applyBorder="1" applyAlignment="1" applyProtection="1">
      <alignment horizontal="center" vertical="center"/>
      <protection locked="0"/>
    </xf>
    <xf numFmtId="164" fontId="10" fillId="0" borderId="53" xfId="0" applyNumberFormat="1" applyFont="1" applyFill="1" applyBorder="1" applyAlignment="1" applyProtection="1">
      <alignment horizontal="center" vertical="center"/>
      <protection locked="0"/>
    </xf>
    <xf numFmtId="164" fontId="18" fillId="0" borderId="39" xfId="0" applyNumberFormat="1" applyFont="1" applyFill="1" applyBorder="1" applyAlignment="1" applyProtection="1">
      <alignment horizontal="center" vertical="center" wrapText="1"/>
      <protection locked="0"/>
    </xf>
    <xf numFmtId="164" fontId="18" fillId="0" borderId="15" xfId="0" applyNumberFormat="1" applyFont="1" applyFill="1" applyBorder="1" applyAlignment="1" applyProtection="1">
      <alignment horizontal="center" vertical="center" wrapText="1"/>
      <protection locked="0"/>
    </xf>
    <xf numFmtId="164" fontId="19" fillId="3" borderId="4" xfId="0" applyNumberFormat="1" applyFont="1" applyFill="1" applyBorder="1" applyAlignment="1" applyProtection="1">
      <alignment horizontal="center" vertical="center"/>
      <protection locked="0"/>
    </xf>
    <xf numFmtId="164" fontId="19" fillId="0" borderId="4" xfId="0" applyNumberFormat="1" applyFont="1" applyFill="1" applyBorder="1" applyAlignment="1" applyProtection="1">
      <alignment horizontal="center" vertical="center" wrapText="1"/>
    </xf>
    <xf numFmtId="0" fontId="10" fillId="0" borderId="41" xfId="0" applyFont="1" applyBorder="1" applyAlignment="1" applyProtection="1">
      <alignment horizontal="center" vertical="center"/>
      <protection locked="0"/>
    </xf>
    <xf numFmtId="0" fontId="10" fillId="0" borderId="15" xfId="0" applyFont="1" applyBorder="1" applyAlignment="1" applyProtection="1">
      <alignment horizontal="center" vertical="center"/>
      <protection locked="0"/>
    </xf>
    <xf numFmtId="164" fontId="10" fillId="0" borderId="20" xfId="0" applyNumberFormat="1" applyFont="1" applyFill="1" applyBorder="1" applyAlignment="1" applyProtection="1">
      <alignment horizontal="center" vertical="center"/>
      <protection locked="0"/>
    </xf>
    <xf numFmtId="164" fontId="10" fillId="0" borderId="54" xfId="0" applyNumberFormat="1" applyFont="1" applyFill="1" applyBorder="1" applyAlignment="1" applyProtection="1">
      <alignment horizontal="center" vertical="center"/>
      <protection locked="0"/>
    </xf>
    <xf numFmtId="164" fontId="10" fillId="0" borderId="21" xfId="0" applyNumberFormat="1" applyFont="1" applyFill="1" applyBorder="1" applyAlignment="1" applyProtection="1">
      <alignment horizontal="center" vertical="center"/>
      <protection locked="0"/>
    </xf>
    <xf numFmtId="164" fontId="10" fillId="0" borderId="56" xfId="0" applyNumberFormat="1" applyFont="1" applyFill="1" applyBorder="1" applyAlignment="1" applyProtection="1">
      <alignment horizontal="center" vertical="center"/>
      <protection locked="0"/>
    </xf>
    <xf numFmtId="164" fontId="23" fillId="0" borderId="48" xfId="0" applyNumberFormat="1" applyFont="1" applyBorder="1" applyAlignment="1" applyProtection="1">
      <alignment horizontal="center" vertical="center" wrapText="1"/>
      <protection locked="0"/>
    </xf>
    <xf numFmtId="164" fontId="23" fillId="0" borderId="2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protection locked="0"/>
    </xf>
    <xf numFmtId="0" fontId="11" fillId="0" borderId="27" xfId="0" applyFont="1" applyBorder="1" applyAlignment="1" applyProtection="1">
      <alignment horizontal="center"/>
      <protection locked="0"/>
    </xf>
    <xf numFmtId="0" fontId="9" fillId="0" borderId="3" xfId="1" applyBorder="1" applyAlignment="1" applyProtection="1">
      <alignment horizontal="center"/>
      <protection locked="0"/>
    </xf>
    <xf numFmtId="0" fontId="9" fillId="0" borderId="18" xfId="1" applyBorder="1" applyAlignment="1" applyProtection="1">
      <alignment horizontal="center"/>
      <protection locked="0"/>
    </xf>
    <xf numFmtId="0" fontId="9" fillId="0" borderId="19" xfId="1" applyBorder="1" applyAlignment="1" applyProtection="1">
      <alignment horizontal="center"/>
      <protection locked="0"/>
    </xf>
    <xf numFmtId="0" fontId="16" fillId="0" borderId="23" xfId="0" applyFont="1" applyBorder="1" applyAlignment="1" applyProtection="1">
      <alignment horizontal="center" vertical="center"/>
      <protection locked="0"/>
    </xf>
    <xf numFmtId="0" fontId="16" fillId="0" borderId="24" xfId="0" applyFont="1" applyBorder="1" applyAlignment="1" applyProtection="1">
      <alignment horizontal="center" vertical="center"/>
      <protection locked="0"/>
    </xf>
    <xf numFmtId="0" fontId="16" fillId="0" borderId="25" xfId="0" applyFont="1" applyBorder="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16" fillId="0" borderId="2" xfId="0" applyFont="1" applyBorder="1" applyAlignment="1" applyProtection="1">
      <alignment horizontal="center" vertical="center"/>
      <protection locked="0"/>
    </xf>
    <xf numFmtId="0" fontId="13" fillId="3" borderId="2" xfId="0" applyFont="1" applyFill="1" applyBorder="1" applyAlignment="1" applyProtection="1">
      <alignment horizontal="center" vertical="center" wrapText="1"/>
      <protection locked="0"/>
    </xf>
    <xf numFmtId="0" fontId="13" fillId="3" borderId="26" xfId="0" applyFont="1" applyFill="1" applyBorder="1" applyAlignment="1" applyProtection="1">
      <alignment horizontal="center" vertical="center" wrapText="1"/>
      <protection locked="0"/>
    </xf>
    <xf numFmtId="0" fontId="11" fillId="5" borderId="2" xfId="0" applyFont="1" applyFill="1" applyBorder="1" applyAlignment="1" applyProtection="1">
      <alignment horizontal="center" vertical="center" wrapText="1"/>
      <protection locked="0"/>
    </xf>
    <xf numFmtId="0" fontId="11" fillId="5" borderId="26" xfId="0" applyFont="1" applyFill="1" applyBorder="1" applyAlignment="1" applyProtection="1">
      <alignment horizontal="center" vertical="center" wrapText="1"/>
      <protection locked="0"/>
    </xf>
    <xf numFmtId="0" fontId="11" fillId="5" borderId="28" xfId="0" applyFont="1" applyFill="1" applyBorder="1" applyAlignment="1" applyProtection="1">
      <alignment horizontal="center" vertical="center" wrapText="1"/>
      <protection locked="0"/>
    </xf>
    <xf numFmtId="0" fontId="11" fillId="5" borderId="29" xfId="0" applyFont="1" applyFill="1" applyBorder="1" applyAlignment="1" applyProtection="1">
      <alignment horizontal="center" vertical="center" wrapText="1"/>
      <protection locked="0"/>
    </xf>
    <xf numFmtId="0" fontId="11" fillId="0" borderId="0" xfId="0" applyFont="1" applyAlignment="1">
      <alignment horizontal="left" wrapText="1"/>
    </xf>
    <xf numFmtId="0" fontId="11" fillId="0" borderId="0" xfId="0" applyFont="1" applyAlignment="1">
      <alignment horizontal="center" vertical="center"/>
    </xf>
    <xf numFmtId="14" fontId="11" fillId="0" borderId="0" xfId="0" applyNumberFormat="1" applyFont="1" applyAlignment="1">
      <alignment horizontal="center" vertical="center" wrapText="1"/>
    </xf>
    <xf numFmtId="14" fontId="11" fillId="0" borderId="0" xfId="0" applyNumberFormat="1" applyFont="1" applyAlignment="1">
      <alignment horizontal="center" vertical="center"/>
    </xf>
    <xf numFmtId="0" fontId="11" fillId="0" borderId="0" xfId="0" applyFont="1" applyAlignment="1">
      <alignment horizontal="left" vertical="top" wrapText="1"/>
    </xf>
  </cellXfs>
  <cellStyles count="2">
    <cellStyle name="Hyperlink" xfId="1" builtinId="8"/>
    <cellStyle name="Normal" xfId="0" builtinId="0"/>
  </cellStyles>
  <dxfs count="61">
    <dxf>
      <font>
        <b val="0"/>
        <i val="0"/>
      </font>
    </dxf>
    <dxf>
      <font>
        <color theme="1"/>
      </font>
    </dxf>
    <dxf>
      <font>
        <b/>
        <i val="0"/>
        <color rgb="FF0070C0"/>
      </font>
    </dxf>
    <dxf>
      <font>
        <b/>
        <i val="0"/>
        <color rgb="FFFF0000"/>
      </font>
    </dxf>
    <dxf>
      <font>
        <b val="0"/>
        <i val="0"/>
        <color rgb="FF0070C0"/>
      </font>
    </dxf>
    <dxf>
      <font>
        <b val="0"/>
        <i val="0"/>
        <color rgb="FFFF0000"/>
      </font>
    </dxf>
    <dxf>
      <font>
        <color theme="1"/>
      </font>
    </dxf>
    <dxf>
      <font>
        <b/>
        <i val="0"/>
        <color rgb="FF0070C0"/>
      </font>
    </dxf>
    <dxf>
      <font>
        <b/>
        <i val="0"/>
        <color rgb="FFFF0000"/>
      </font>
    </dxf>
    <dxf>
      <font>
        <b val="0"/>
        <i val="0"/>
        <color rgb="FF0070C0"/>
      </font>
    </dxf>
    <dxf>
      <font>
        <b val="0"/>
        <i val="0"/>
        <color rgb="FFFF0000"/>
      </font>
    </dxf>
    <dxf>
      <font>
        <color theme="0"/>
      </font>
    </dxf>
    <dxf>
      <border>
        <left/>
        <right/>
        <top/>
        <bottom/>
        <vertical/>
        <horizontal/>
      </border>
    </dxf>
    <dxf>
      <font>
        <color theme="0"/>
      </font>
    </dxf>
    <dxf>
      <font>
        <color theme="0"/>
      </font>
    </dxf>
    <dxf>
      <border>
        <left/>
        <right/>
        <top/>
        <bottom/>
        <vertical/>
        <horizontal/>
      </border>
    </dxf>
    <dxf>
      <font>
        <color theme="1"/>
      </font>
    </dxf>
    <dxf>
      <fill>
        <patternFill patternType="none">
          <bgColor auto="1"/>
        </patternFill>
      </fill>
    </dxf>
    <dxf>
      <font>
        <b/>
        <i val="0"/>
        <color rgb="FFFF0000"/>
      </font>
    </dxf>
    <dxf>
      <font>
        <b val="0"/>
        <i val="0"/>
        <color rgb="FFFF0000"/>
      </font>
    </dxf>
    <dxf>
      <font>
        <b/>
        <i val="0"/>
        <color rgb="FF0070C0"/>
      </font>
    </dxf>
    <dxf>
      <font>
        <b val="0"/>
        <i val="0"/>
        <color rgb="FF0070C0"/>
      </font>
    </dxf>
    <dxf>
      <font>
        <b/>
        <i val="0"/>
        <color rgb="FFFF0000"/>
      </font>
    </dxf>
    <dxf>
      <font>
        <b val="0"/>
        <i val="0"/>
        <color rgb="FFFF0000"/>
      </font>
    </dxf>
    <dxf>
      <font>
        <b/>
        <i val="0"/>
        <color rgb="FF0070C0"/>
      </font>
    </dxf>
    <dxf>
      <font>
        <b val="0"/>
        <i val="0"/>
        <color rgb="FF0070C0"/>
      </font>
    </dxf>
    <dxf>
      <font>
        <b/>
        <i val="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val="0"/>
        <i val="0"/>
        <color rgb="FF0070C0"/>
      </font>
    </dxf>
    <dxf>
      <font>
        <b val="0"/>
        <i val="0"/>
        <color rgb="FFFF0000"/>
      </font>
    </dxf>
    <dxf>
      <font>
        <b/>
        <i val="0"/>
      </font>
    </dxf>
    <dxf>
      <font>
        <b val="0"/>
        <i val="0"/>
        <color rgb="FF0070C0"/>
      </font>
    </dxf>
    <dxf>
      <font>
        <b val="0"/>
        <i val="0"/>
        <color rgb="FFFF0000"/>
      </font>
    </dxf>
    <dxf>
      <font>
        <b val="0"/>
        <i val="0"/>
      </font>
    </dxf>
    <dxf>
      <font>
        <b/>
        <i val="0"/>
        <color rgb="FFFF0000"/>
      </font>
    </dxf>
    <dxf>
      <font>
        <b val="0"/>
        <i val="0"/>
      </font>
    </dxf>
    <dxf>
      <font>
        <b/>
        <i val="0"/>
        <color rgb="FF0070C0"/>
      </font>
    </dxf>
    <dxf>
      <font>
        <b/>
        <i val="0"/>
      </font>
    </dxf>
    <dxf>
      <fill>
        <patternFill>
          <bgColor rgb="FF00FF00"/>
        </patternFill>
      </fill>
    </dxf>
    <dxf>
      <fill>
        <patternFill>
          <bgColor rgb="FF00FF00"/>
        </patternFill>
      </fill>
    </dxf>
    <dxf>
      <fill>
        <patternFill>
          <bgColor rgb="FF00FF00"/>
        </patternFill>
      </fill>
    </dxf>
    <dxf>
      <fill>
        <patternFill>
          <bgColor rgb="FF00FF00"/>
        </patternFill>
      </fill>
    </dxf>
    <dxf>
      <font>
        <b/>
        <i val="0"/>
        <color rgb="FF0070C0"/>
      </font>
    </dxf>
    <dxf>
      <font>
        <b/>
        <i val="0"/>
        <color rgb="FFFF0000"/>
      </font>
    </dxf>
    <dxf>
      <font>
        <b/>
        <i val="0"/>
        <color rgb="FF0070C0"/>
      </font>
    </dxf>
    <dxf>
      <font>
        <b/>
        <i val="0"/>
        <color rgb="FFFF0000"/>
      </font>
    </dxf>
    <dxf>
      <font>
        <color theme="0"/>
      </font>
      <fill>
        <patternFill>
          <bgColor rgb="FFFF0066"/>
        </patternFill>
      </fill>
    </dxf>
    <dxf>
      <font>
        <color theme="0"/>
      </font>
      <fill>
        <patternFill>
          <bgColor rgb="FFFF0066"/>
        </patternFill>
      </fill>
    </dxf>
    <dxf>
      <font>
        <color theme="0"/>
      </font>
      <fill>
        <patternFill>
          <bgColor rgb="FFFF0066"/>
        </patternFill>
      </fill>
    </dxf>
    <dxf>
      <font>
        <color theme="0"/>
      </font>
      <fill>
        <patternFill>
          <bgColor rgb="FFFF0066"/>
        </patternFill>
      </fill>
    </dxf>
    <dxf>
      <font>
        <color theme="0"/>
      </font>
      <fill>
        <patternFill>
          <bgColor rgb="FFFF0066"/>
        </patternFill>
      </fill>
    </dxf>
    <dxf>
      <font>
        <color theme="0"/>
      </font>
      <fill>
        <patternFill>
          <bgColor rgb="FFFF0066"/>
        </patternFill>
      </fill>
    </dxf>
    <dxf>
      <font>
        <b/>
        <i val="0"/>
        <color rgb="FF0070C0"/>
      </font>
    </dxf>
    <dxf>
      <font>
        <b/>
        <i val="0"/>
        <color rgb="FFFF0000"/>
      </font>
    </dxf>
    <dxf>
      <font>
        <b/>
        <i val="0"/>
        <color rgb="FFFF0000"/>
      </font>
    </dxf>
    <dxf>
      <font>
        <b/>
        <i val="0"/>
        <color rgb="FF0070C0"/>
      </font>
    </dxf>
  </dxfs>
  <tableStyles count="0" defaultTableStyle="TableStyleMedium2" defaultPivotStyle="PivotStyleLight16"/>
  <colors>
    <mruColors>
      <color rgb="FF00FF00"/>
      <color rgb="FFFF00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13" Type="http://schemas.openxmlformats.org/officeDocument/2006/relationships/image" Target="../media/image22.jpeg"/><Relationship Id="rId18" Type="http://schemas.openxmlformats.org/officeDocument/2006/relationships/image" Target="../media/image27.jpeg"/><Relationship Id="rId26" Type="http://schemas.openxmlformats.org/officeDocument/2006/relationships/image" Target="../media/image35.jpeg"/><Relationship Id="rId39" Type="http://schemas.openxmlformats.org/officeDocument/2006/relationships/image" Target="../media/image48.png"/><Relationship Id="rId21" Type="http://schemas.openxmlformats.org/officeDocument/2006/relationships/image" Target="../media/image30.jpeg"/><Relationship Id="rId34" Type="http://schemas.openxmlformats.org/officeDocument/2006/relationships/image" Target="../media/image43.png"/><Relationship Id="rId42" Type="http://schemas.microsoft.com/office/2007/relationships/hdphoto" Target="../media/hdphoto3.wdp"/><Relationship Id="rId47" Type="http://schemas.openxmlformats.org/officeDocument/2006/relationships/image" Target="../media/image54.jpeg"/><Relationship Id="rId7" Type="http://schemas.openxmlformats.org/officeDocument/2006/relationships/image" Target="../media/image17.png"/><Relationship Id="rId2" Type="http://schemas.openxmlformats.org/officeDocument/2006/relationships/image" Target="../media/image12.png"/><Relationship Id="rId16" Type="http://schemas.openxmlformats.org/officeDocument/2006/relationships/image" Target="../media/image25.jpeg"/><Relationship Id="rId29" Type="http://schemas.openxmlformats.org/officeDocument/2006/relationships/image" Target="../media/image38.png"/><Relationship Id="rId1" Type="http://schemas.openxmlformats.org/officeDocument/2006/relationships/image" Target="../media/image11.jpeg"/><Relationship Id="rId6" Type="http://schemas.openxmlformats.org/officeDocument/2006/relationships/image" Target="../media/image16.png"/><Relationship Id="rId11" Type="http://schemas.openxmlformats.org/officeDocument/2006/relationships/image" Target="../media/image21.png"/><Relationship Id="rId24" Type="http://schemas.openxmlformats.org/officeDocument/2006/relationships/image" Target="../media/image33.jpeg"/><Relationship Id="rId32" Type="http://schemas.openxmlformats.org/officeDocument/2006/relationships/image" Target="../media/image41.png"/><Relationship Id="rId37" Type="http://schemas.openxmlformats.org/officeDocument/2006/relationships/image" Target="../media/image46.jpeg"/><Relationship Id="rId40" Type="http://schemas.microsoft.com/office/2007/relationships/hdphoto" Target="../media/hdphoto2.wdp"/><Relationship Id="rId45" Type="http://schemas.openxmlformats.org/officeDocument/2006/relationships/image" Target="../media/image52.jpeg"/><Relationship Id="rId5" Type="http://schemas.openxmlformats.org/officeDocument/2006/relationships/image" Target="../media/image15.png"/><Relationship Id="rId15" Type="http://schemas.openxmlformats.org/officeDocument/2006/relationships/image" Target="../media/image24.jpeg"/><Relationship Id="rId23" Type="http://schemas.openxmlformats.org/officeDocument/2006/relationships/image" Target="../media/image32.jpeg"/><Relationship Id="rId28" Type="http://schemas.openxmlformats.org/officeDocument/2006/relationships/image" Target="../media/image37.png"/><Relationship Id="rId36" Type="http://schemas.openxmlformats.org/officeDocument/2006/relationships/image" Target="../media/image45.png"/><Relationship Id="rId10" Type="http://schemas.openxmlformats.org/officeDocument/2006/relationships/image" Target="../media/image20.png"/><Relationship Id="rId19" Type="http://schemas.openxmlformats.org/officeDocument/2006/relationships/image" Target="../media/image28.jpeg"/><Relationship Id="rId31" Type="http://schemas.openxmlformats.org/officeDocument/2006/relationships/image" Target="../media/image40.png"/><Relationship Id="rId44" Type="http://schemas.openxmlformats.org/officeDocument/2006/relationships/image" Target="../media/image51.jpe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3.jpeg"/><Relationship Id="rId22" Type="http://schemas.openxmlformats.org/officeDocument/2006/relationships/image" Target="../media/image31.jpeg"/><Relationship Id="rId27" Type="http://schemas.openxmlformats.org/officeDocument/2006/relationships/image" Target="../media/image36.png"/><Relationship Id="rId30" Type="http://schemas.openxmlformats.org/officeDocument/2006/relationships/image" Target="../media/image39.png"/><Relationship Id="rId35" Type="http://schemas.openxmlformats.org/officeDocument/2006/relationships/image" Target="../media/image44.png"/><Relationship Id="rId43" Type="http://schemas.openxmlformats.org/officeDocument/2006/relationships/image" Target="../media/image50.jpeg"/><Relationship Id="rId48" Type="http://schemas.openxmlformats.org/officeDocument/2006/relationships/image" Target="../media/image55.jpeg"/><Relationship Id="rId8" Type="http://schemas.openxmlformats.org/officeDocument/2006/relationships/image" Target="../media/image18.png"/><Relationship Id="rId3" Type="http://schemas.openxmlformats.org/officeDocument/2006/relationships/image" Target="../media/image13.jpeg"/><Relationship Id="rId12" Type="http://schemas.microsoft.com/office/2007/relationships/hdphoto" Target="../media/hdphoto1.wdp"/><Relationship Id="rId17" Type="http://schemas.openxmlformats.org/officeDocument/2006/relationships/image" Target="../media/image26.jpeg"/><Relationship Id="rId25" Type="http://schemas.openxmlformats.org/officeDocument/2006/relationships/image" Target="../media/image34.jpeg"/><Relationship Id="rId33" Type="http://schemas.openxmlformats.org/officeDocument/2006/relationships/image" Target="../media/image42.png"/><Relationship Id="rId38" Type="http://schemas.openxmlformats.org/officeDocument/2006/relationships/image" Target="../media/image47.png"/><Relationship Id="rId46" Type="http://schemas.openxmlformats.org/officeDocument/2006/relationships/image" Target="../media/image53.jpeg"/><Relationship Id="rId20" Type="http://schemas.openxmlformats.org/officeDocument/2006/relationships/image" Target="../media/image29.jpeg"/><Relationship Id="rId41" Type="http://schemas.openxmlformats.org/officeDocument/2006/relationships/image" Target="../media/image4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548640</xdr:colOff>
      <xdr:row>51</xdr:row>
      <xdr:rowOff>160020</xdr:rowOff>
    </xdr:to>
    <xdr:pic>
      <xdr:nvPicPr>
        <xdr:cNvPr id="12" name="Picture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728460" cy="948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xdr:colOff>
      <xdr:row>364</xdr:row>
      <xdr:rowOff>76200</xdr:rowOff>
    </xdr:from>
    <xdr:to>
      <xdr:col>11</xdr:col>
      <xdr:colOff>0</xdr:colOff>
      <xdr:row>408</xdr:row>
      <xdr:rowOff>45720</xdr:rowOff>
    </xdr:to>
    <xdr:pic>
      <xdr:nvPicPr>
        <xdr:cNvPr id="19" name="Picture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 y="66644520"/>
          <a:ext cx="6743700" cy="801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xdr:row>
      <xdr:rowOff>0</xdr:rowOff>
    </xdr:from>
    <xdr:to>
      <xdr:col>10</xdr:col>
      <xdr:colOff>556260</xdr:colOff>
      <xdr:row>155</xdr:row>
      <xdr:rowOff>152400</xdr:rowOff>
    </xdr:to>
    <xdr:pic>
      <xdr:nvPicPr>
        <xdr:cNvPr id="22" name="Picture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9019520"/>
          <a:ext cx="6736080" cy="9479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156</xdr:row>
      <xdr:rowOff>0</xdr:rowOff>
    </xdr:from>
    <xdr:to>
      <xdr:col>10</xdr:col>
      <xdr:colOff>541020</xdr:colOff>
      <xdr:row>207</xdr:row>
      <xdr:rowOff>121920</xdr:rowOff>
    </xdr:to>
    <xdr:pic>
      <xdr:nvPicPr>
        <xdr:cNvPr id="23" name="Picture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28529280"/>
          <a:ext cx="6720840" cy="944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208</xdr:row>
      <xdr:rowOff>0</xdr:rowOff>
    </xdr:from>
    <xdr:to>
      <xdr:col>10</xdr:col>
      <xdr:colOff>579120</xdr:colOff>
      <xdr:row>259</xdr:row>
      <xdr:rowOff>152400</xdr:rowOff>
    </xdr:to>
    <xdr:pic>
      <xdr:nvPicPr>
        <xdr:cNvPr id="24" name="Picture 23">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38039040"/>
          <a:ext cx="6758940" cy="9479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260</xdr:row>
      <xdr:rowOff>30480</xdr:rowOff>
    </xdr:from>
    <xdr:to>
      <xdr:col>10</xdr:col>
      <xdr:colOff>563880</xdr:colOff>
      <xdr:row>311</xdr:row>
      <xdr:rowOff>167640</xdr:rowOff>
    </xdr:to>
    <xdr:pic>
      <xdr:nvPicPr>
        <xdr:cNvPr id="26" name="Picture 25">
          <a:extLst>
            <a:ext uri="{FF2B5EF4-FFF2-40B4-BE49-F238E27FC236}">
              <a16:creationId xmlns:a16="http://schemas.microsoft.com/office/drawing/2014/main" id="{00000000-0008-0000-0000-00001A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6325"/>
        <a:stretch/>
      </xdr:blipFill>
      <xdr:spPr bwMode="auto">
        <a:xfrm>
          <a:off x="0" y="47579280"/>
          <a:ext cx="6743700" cy="9464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312</xdr:row>
      <xdr:rowOff>0</xdr:rowOff>
    </xdr:from>
    <xdr:to>
      <xdr:col>10</xdr:col>
      <xdr:colOff>571500</xdr:colOff>
      <xdr:row>360</xdr:row>
      <xdr:rowOff>83820</xdr:rowOff>
    </xdr:to>
    <xdr:pic>
      <xdr:nvPicPr>
        <xdr:cNvPr id="27" name="Picture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7058560"/>
          <a:ext cx="6751320" cy="8862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416</xdr:row>
      <xdr:rowOff>0</xdr:rowOff>
    </xdr:from>
    <xdr:to>
      <xdr:col>10</xdr:col>
      <xdr:colOff>579120</xdr:colOff>
      <xdr:row>463</xdr:row>
      <xdr:rowOff>15240</xdr:rowOff>
    </xdr:to>
    <xdr:pic>
      <xdr:nvPicPr>
        <xdr:cNvPr id="28" name="Picture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76078080"/>
          <a:ext cx="6758940" cy="861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468</xdr:row>
      <xdr:rowOff>0</xdr:rowOff>
    </xdr:from>
    <xdr:to>
      <xdr:col>10</xdr:col>
      <xdr:colOff>548640</xdr:colOff>
      <xdr:row>498</xdr:row>
      <xdr:rowOff>144780</xdr:rowOff>
    </xdr:to>
    <xdr:pic>
      <xdr:nvPicPr>
        <xdr:cNvPr id="29" name="Picture 28">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85587840"/>
          <a:ext cx="6728460" cy="5631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10</xdr:col>
      <xdr:colOff>541020</xdr:colOff>
      <xdr:row>104</xdr:row>
      <xdr:rowOff>38100</xdr:rowOff>
    </xdr:to>
    <xdr:pic>
      <xdr:nvPicPr>
        <xdr:cNvPr id="17" name="Picture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9509760"/>
          <a:ext cx="6720840" cy="9547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25400</xdr:colOff>
      <xdr:row>19</xdr:row>
      <xdr:rowOff>176107</xdr:rowOff>
    </xdr:from>
    <xdr:to>
      <xdr:col>1</xdr:col>
      <xdr:colOff>155787</xdr:colOff>
      <xdr:row>23</xdr:row>
      <xdr:rowOff>28787</xdr:rowOff>
    </xdr:to>
    <xdr:pic>
      <xdr:nvPicPr>
        <xdr:cNvPr id="1768" name="Picture 13">
          <a:extLst>
            <a:ext uri="{FF2B5EF4-FFF2-40B4-BE49-F238E27FC236}">
              <a16:creationId xmlns:a16="http://schemas.microsoft.com/office/drawing/2014/main" id="{00000000-0008-0000-0100-0000E8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 y="3816774"/>
          <a:ext cx="426720" cy="428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16</xdr:col>
      <xdr:colOff>257387</xdr:colOff>
      <xdr:row>9</xdr:row>
      <xdr:rowOff>167193</xdr:rowOff>
    </xdr:from>
    <xdr:ext cx="784860" cy="208390"/>
    <xdr:sp macro="" textlink="">
      <xdr:nvSpPr>
        <xdr:cNvPr id="868" name="Rectangle 1947">
          <a:extLst>
            <a:ext uri="{FF2B5EF4-FFF2-40B4-BE49-F238E27FC236}">
              <a16:creationId xmlns:a16="http://schemas.microsoft.com/office/drawing/2014/main" id="{00000000-0008-0000-0100-000064030000}"/>
            </a:ext>
          </a:extLst>
        </xdr:cNvPr>
        <xdr:cNvSpPr>
          <a:spLocks noChangeArrowheads="1"/>
        </xdr:cNvSpPr>
      </xdr:nvSpPr>
      <xdr:spPr bwMode="auto">
        <a:xfrm>
          <a:off x="10948247" y="2018853"/>
          <a:ext cx="784860" cy="208390"/>
        </a:xfrm>
        <a:prstGeom prst="rect">
          <a:avLst/>
        </a:prstGeom>
        <a:solidFill>
          <a:srgbClr xmlns:mc="http://schemas.openxmlformats.org/markup-compatibility/2006" xmlns:a14="http://schemas.microsoft.com/office/drawing/2010/main" val="FFFFFF" mc:Ignorable="a14" a14:legacySpreadsheetColorIndex="9"/>
        </a:solidFill>
        <a:ln w="1270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18288" bIns="18288" anchor="ctr" upright="1">
          <a:spAutoFit/>
        </a:bodyPr>
        <a:lstStyle/>
        <a:p>
          <a:pPr algn="ctr" rtl="0">
            <a:defRPr sz="1000"/>
          </a:pPr>
          <a:endParaRPr lang="en-GB" sz="1100" b="1" i="0" u="none" strike="noStrike" baseline="0">
            <a:solidFill>
              <a:srgbClr val="000000"/>
            </a:solidFill>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17</xdr:col>
      <xdr:colOff>570833</xdr:colOff>
      <xdr:row>11</xdr:row>
      <xdr:rowOff>8241</xdr:rowOff>
    </xdr:from>
    <xdr:ext cx="1440000" cy="223972"/>
    <xdr:sp macro="" textlink="">
      <xdr:nvSpPr>
        <xdr:cNvPr id="869" name="AutoShape 1940">
          <a:extLst>
            <a:ext uri="{FF2B5EF4-FFF2-40B4-BE49-F238E27FC236}">
              <a16:creationId xmlns:a16="http://schemas.microsoft.com/office/drawing/2014/main" id="{00000000-0008-0000-0100-000065030000}"/>
            </a:ext>
          </a:extLst>
        </xdr:cNvPr>
        <xdr:cNvSpPr>
          <a:spLocks noChangeArrowheads="1"/>
        </xdr:cNvSpPr>
      </xdr:nvSpPr>
      <xdr:spPr bwMode="auto">
        <a:xfrm rot="10800000" flipH="1">
          <a:off x="12077033" y="2271381"/>
          <a:ext cx="1440000" cy="223972"/>
        </a:xfrm>
        <a:prstGeom prst="homePlate">
          <a:avLst>
            <a:gd name="adj" fmla="val 69872"/>
          </a:avLst>
        </a:prstGeom>
        <a:solidFill>
          <a:srgbClr xmlns:mc="http://schemas.openxmlformats.org/markup-compatibility/2006" xmlns:a14="http://schemas.microsoft.com/office/drawing/2010/main" val="FFFFFF" mc:Ignorable="a14" a14:legacySpreadsheetColorIndex="9"/>
        </a:solidFill>
        <a:ln w="127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0" tIns="18288" rIns="27432" bIns="18288" anchor="ctr" upright="1">
          <a:spAutoFit/>
        </a:bodyPr>
        <a:lstStyle/>
        <a:p>
          <a:pPr algn="ctr" rtl="0">
            <a:defRPr sz="1000"/>
          </a:pPr>
          <a:endParaRPr lang="en-GB" sz="1200" b="1" i="0" u="none" strike="noStrike" baseline="0">
            <a:solidFill>
              <a:srgbClr val="000000"/>
            </a:solidFill>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17</xdr:col>
      <xdr:colOff>483868</xdr:colOff>
      <xdr:row>9</xdr:row>
      <xdr:rowOff>139473</xdr:rowOff>
    </xdr:from>
    <xdr:ext cx="1440000" cy="223972"/>
    <xdr:sp macro="" textlink="">
      <xdr:nvSpPr>
        <xdr:cNvPr id="870" name="AutoShape 1940">
          <a:extLst>
            <a:ext uri="{FF2B5EF4-FFF2-40B4-BE49-F238E27FC236}">
              <a16:creationId xmlns:a16="http://schemas.microsoft.com/office/drawing/2014/main" id="{00000000-0008-0000-0100-000066030000}"/>
            </a:ext>
          </a:extLst>
        </xdr:cNvPr>
        <xdr:cNvSpPr>
          <a:spLocks noChangeArrowheads="1"/>
        </xdr:cNvSpPr>
      </xdr:nvSpPr>
      <xdr:spPr bwMode="auto">
        <a:xfrm flipH="1">
          <a:off x="11990068" y="1991133"/>
          <a:ext cx="1440000" cy="223972"/>
        </a:xfrm>
        <a:prstGeom prst="homePlate">
          <a:avLst>
            <a:gd name="adj" fmla="val 69872"/>
          </a:avLst>
        </a:prstGeom>
        <a:solidFill>
          <a:srgbClr xmlns:mc="http://schemas.openxmlformats.org/markup-compatibility/2006" xmlns:a14="http://schemas.microsoft.com/office/drawing/2010/main" val="FFFFFF" mc:Ignorable="a14" a14:legacySpreadsheetColorIndex="9"/>
        </a:solidFill>
        <a:ln w="127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0" tIns="18288" rIns="27432" bIns="18288" anchor="ctr" upright="1">
          <a:spAutoFit/>
        </a:bodyPr>
        <a:lstStyle/>
        <a:p>
          <a:pPr algn="ctr" rtl="0">
            <a:defRPr sz="1000"/>
          </a:pPr>
          <a:endParaRPr lang="en-GB" sz="1200" b="1" i="0" u="none" strike="noStrike" baseline="0">
            <a:solidFill>
              <a:srgbClr val="000000"/>
            </a:solidFill>
            <a:latin typeface="Verdana" panose="020B0604030504040204" pitchFamily="34" charset="0"/>
            <a:ea typeface="Verdana" panose="020B0604030504040204" pitchFamily="34" charset="0"/>
            <a:cs typeface="Verdana" panose="020B0604030504040204" pitchFamily="34" charset="0"/>
          </a:endParaRPr>
        </a:p>
      </xdr:txBody>
    </xdr:sp>
    <xdr:clientData/>
  </xdr:oneCellAnchor>
  <xdr:twoCellAnchor>
    <xdr:from>
      <xdr:col>18</xdr:col>
      <xdr:colOff>597745</xdr:colOff>
      <xdr:row>0</xdr:row>
      <xdr:rowOff>76201</xdr:rowOff>
    </xdr:from>
    <xdr:to>
      <xdr:col>20</xdr:col>
      <xdr:colOff>16012</xdr:colOff>
      <xdr:row>3</xdr:row>
      <xdr:rowOff>107401</xdr:rowOff>
    </xdr:to>
    <xdr:grpSp>
      <xdr:nvGrpSpPr>
        <xdr:cNvPr id="871" name="Group 11">
          <a:extLst>
            <a:ext uri="{FF2B5EF4-FFF2-40B4-BE49-F238E27FC236}">
              <a16:creationId xmlns:a16="http://schemas.microsoft.com/office/drawing/2014/main" id="{00000000-0008-0000-0100-000067030000}"/>
            </a:ext>
          </a:extLst>
        </xdr:cNvPr>
        <xdr:cNvGrpSpPr>
          <a:grpSpLocks/>
        </xdr:cNvGrpSpPr>
      </xdr:nvGrpSpPr>
      <xdr:grpSpPr bwMode="auto">
        <a:xfrm>
          <a:off x="13228954" y="76201"/>
          <a:ext cx="804684" cy="650326"/>
          <a:chOff x="2057400" y="2944973"/>
          <a:chExt cx="399190" cy="346867"/>
        </a:xfrm>
      </xdr:grpSpPr>
      <xdr:sp macro="" textlink="">
        <xdr:nvSpPr>
          <xdr:cNvPr id="872" name="Line 378">
            <a:extLst>
              <a:ext uri="{FF2B5EF4-FFF2-40B4-BE49-F238E27FC236}">
                <a16:creationId xmlns:a16="http://schemas.microsoft.com/office/drawing/2014/main" id="{00000000-0008-0000-0100-000068030000}"/>
              </a:ext>
            </a:extLst>
          </xdr:cNvPr>
          <xdr:cNvSpPr>
            <a:spLocks noChangeShapeType="1"/>
          </xdr:cNvSpPr>
        </xdr:nvSpPr>
        <xdr:spPr bwMode="auto">
          <a:xfrm flipH="1">
            <a:off x="2057400" y="3124200"/>
            <a:ext cx="175260" cy="160020"/>
          </a:xfrm>
          <a:prstGeom prst="line">
            <a:avLst/>
          </a:prstGeom>
          <a:noFill/>
          <a:ln w="38100" cmpd="tri">
            <a:solidFill>
              <a:sysClr val="windowText" lastClr="000000"/>
            </a:solidFill>
            <a:round/>
            <a:headEnd/>
            <a:tailEnd type="none" w="sm" len="sm"/>
          </a:ln>
          <a:extLst>
            <a:ext uri="{909E8E84-426E-40DD-AFC4-6F175D3DCCD1}">
              <a14:hiddenFill xmlns:a14="http://schemas.microsoft.com/office/drawing/2010/main">
                <a:noFill/>
              </a14:hiddenFill>
            </a:ext>
          </a:extLst>
        </xdr:spPr>
      </xdr:sp>
      <xdr:sp macro="" textlink="">
        <xdr:nvSpPr>
          <xdr:cNvPr id="873" name="Line 376">
            <a:extLst>
              <a:ext uri="{FF2B5EF4-FFF2-40B4-BE49-F238E27FC236}">
                <a16:creationId xmlns:a16="http://schemas.microsoft.com/office/drawing/2014/main" id="{00000000-0008-0000-0100-000069030000}"/>
              </a:ext>
            </a:extLst>
          </xdr:cNvPr>
          <xdr:cNvSpPr>
            <a:spLocks noChangeShapeType="1"/>
          </xdr:cNvSpPr>
        </xdr:nvSpPr>
        <xdr:spPr bwMode="auto">
          <a:xfrm>
            <a:off x="2232660" y="3116580"/>
            <a:ext cx="0" cy="17526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874" name="Line 377">
            <a:extLst>
              <a:ext uri="{FF2B5EF4-FFF2-40B4-BE49-F238E27FC236}">
                <a16:creationId xmlns:a16="http://schemas.microsoft.com/office/drawing/2014/main" id="{00000000-0008-0000-0100-00006A030000}"/>
              </a:ext>
            </a:extLst>
          </xdr:cNvPr>
          <xdr:cNvSpPr>
            <a:spLocks noChangeShapeType="1"/>
          </xdr:cNvSpPr>
        </xdr:nvSpPr>
        <xdr:spPr bwMode="auto">
          <a:xfrm flipV="1">
            <a:off x="2218978" y="2944973"/>
            <a:ext cx="237612" cy="198871"/>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3</xdr:col>
      <xdr:colOff>191346</xdr:colOff>
      <xdr:row>0</xdr:row>
      <xdr:rowOff>60114</xdr:rowOff>
    </xdr:from>
    <xdr:to>
      <xdr:col>4</xdr:col>
      <xdr:colOff>159946</xdr:colOff>
      <xdr:row>3</xdr:row>
      <xdr:rowOff>91314</xdr:rowOff>
    </xdr:to>
    <xdr:grpSp>
      <xdr:nvGrpSpPr>
        <xdr:cNvPr id="875" name="Group 5">
          <a:extLst>
            <a:ext uri="{FF2B5EF4-FFF2-40B4-BE49-F238E27FC236}">
              <a16:creationId xmlns:a16="http://schemas.microsoft.com/office/drawing/2014/main" id="{00000000-0008-0000-0100-00006B030000}"/>
            </a:ext>
          </a:extLst>
        </xdr:cNvPr>
        <xdr:cNvGrpSpPr>
          <a:grpSpLocks/>
        </xdr:cNvGrpSpPr>
      </xdr:nvGrpSpPr>
      <xdr:grpSpPr bwMode="auto">
        <a:xfrm>
          <a:off x="1884679" y="60114"/>
          <a:ext cx="783517" cy="650326"/>
          <a:chOff x="1315772" y="3305758"/>
          <a:chExt cx="602757" cy="361092"/>
        </a:xfrm>
      </xdr:grpSpPr>
      <xdr:sp macro="" textlink="">
        <xdr:nvSpPr>
          <xdr:cNvPr id="876" name="Line 324">
            <a:extLst>
              <a:ext uri="{FF2B5EF4-FFF2-40B4-BE49-F238E27FC236}">
                <a16:creationId xmlns:a16="http://schemas.microsoft.com/office/drawing/2014/main" id="{00000000-0008-0000-0100-00006C030000}"/>
              </a:ext>
            </a:extLst>
          </xdr:cNvPr>
          <xdr:cNvSpPr>
            <a:spLocks noChangeShapeType="1"/>
          </xdr:cNvSpPr>
        </xdr:nvSpPr>
        <xdr:spPr bwMode="auto">
          <a:xfrm flipH="1">
            <a:off x="1599421" y="3557685"/>
            <a:ext cx="0" cy="109165"/>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877" name="Line 327">
            <a:extLst>
              <a:ext uri="{FF2B5EF4-FFF2-40B4-BE49-F238E27FC236}">
                <a16:creationId xmlns:a16="http://schemas.microsoft.com/office/drawing/2014/main" id="{00000000-0008-0000-0100-00006D030000}"/>
              </a:ext>
            </a:extLst>
          </xdr:cNvPr>
          <xdr:cNvSpPr>
            <a:spLocks noChangeShapeType="1"/>
          </xdr:cNvSpPr>
        </xdr:nvSpPr>
        <xdr:spPr bwMode="auto">
          <a:xfrm>
            <a:off x="1602375" y="3305758"/>
            <a:ext cx="0" cy="125652"/>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878" name="Line 428">
            <a:extLst>
              <a:ext uri="{FF2B5EF4-FFF2-40B4-BE49-F238E27FC236}">
                <a16:creationId xmlns:a16="http://schemas.microsoft.com/office/drawing/2014/main" id="{00000000-0008-0000-0100-00006E030000}"/>
              </a:ext>
            </a:extLst>
          </xdr:cNvPr>
          <xdr:cNvSpPr>
            <a:spLocks noChangeShapeType="1"/>
          </xdr:cNvSpPr>
        </xdr:nvSpPr>
        <xdr:spPr bwMode="auto">
          <a:xfrm flipH="1">
            <a:off x="1315772" y="3483117"/>
            <a:ext cx="18288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79" name="Line 350">
            <a:extLst>
              <a:ext uri="{FF2B5EF4-FFF2-40B4-BE49-F238E27FC236}">
                <a16:creationId xmlns:a16="http://schemas.microsoft.com/office/drawing/2014/main" id="{00000000-0008-0000-0100-00006F030000}"/>
              </a:ext>
            </a:extLst>
          </xdr:cNvPr>
          <xdr:cNvSpPr>
            <a:spLocks noChangeShapeType="1"/>
          </xdr:cNvSpPr>
        </xdr:nvSpPr>
        <xdr:spPr bwMode="auto">
          <a:xfrm>
            <a:off x="1697549" y="3503334"/>
            <a:ext cx="220980" cy="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80" name="Oval 328">
            <a:extLst>
              <a:ext uri="{FF2B5EF4-FFF2-40B4-BE49-F238E27FC236}">
                <a16:creationId xmlns:a16="http://schemas.microsoft.com/office/drawing/2014/main" id="{00000000-0008-0000-0100-000070030000}"/>
              </a:ext>
            </a:extLst>
          </xdr:cNvPr>
          <xdr:cNvSpPr>
            <a:spLocks noChangeArrowheads="1"/>
          </xdr:cNvSpPr>
        </xdr:nvSpPr>
        <xdr:spPr bwMode="auto">
          <a:xfrm>
            <a:off x="1505804" y="3413993"/>
            <a:ext cx="195429" cy="138857"/>
          </a:xfrm>
          <a:prstGeom prst="ellipse">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round/>
            <a:headEnd/>
            <a:tailEnd/>
          </a:ln>
        </xdr:spPr>
      </xdr:sp>
    </xdr:grpSp>
    <xdr:clientData/>
  </xdr:twoCellAnchor>
  <xdr:twoCellAnchor>
    <xdr:from>
      <xdr:col>0</xdr:col>
      <xdr:colOff>121918</xdr:colOff>
      <xdr:row>0</xdr:row>
      <xdr:rowOff>88900</xdr:rowOff>
    </xdr:from>
    <xdr:to>
      <xdr:col>1</xdr:col>
      <xdr:colOff>581585</xdr:colOff>
      <xdr:row>3</xdr:row>
      <xdr:rowOff>120100</xdr:rowOff>
    </xdr:to>
    <xdr:grpSp>
      <xdr:nvGrpSpPr>
        <xdr:cNvPr id="881" name="Group 1">
          <a:extLst>
            <a:ext uri="{FF2B5EF4-FFF2-40B4-BE49-F238E27FC236}">
              <a16:creationId xmlns:a16="http://schemas.microsoft.com/office/drawing/2014/main" id="{00000000-0008-0000-0100-000071030000}"/>
            </a:ext>
          </a:extLst>
        </xdr:cNvPr>
        <xdr:cNvGrpSpPr>
          <a:grpSpLocks/>
        </xdr:cNvGrpSpPr>
      </xdr:nvGrpSpPr>
      <xdr:grpSpPr bwMode="auto">
        <a:xfrm>
          <a:off x="121918" y="88900"/>
          <a:ext cx="766584" cy="650326"/>
          <a:chOff x="88004" y="3247568"/>
          <a:chExt cx="419101" cy="434340"/>
        </a:xfrm>
      </xdr:grpSpPr>
      <xdr:sp macro="" textlink="">
        <xdr:nvSpPr>
          <xdr:cNvPr id="882" name="Line 312">
            <a:extLst>
              <a:ext uri="{FF2B5EF4-FFF2-40B4-BE49-F238E27FC236}">
                <a16:creationId xmlns:a16="http://schemas.microsoft.com/office/drawing/2014/main" id="{00000000-0008-0000-0100-000072030000}"/>
              </a:ext>
            </a:extLst>
          </xdr:cNvPr>
          <xdr:cNvSpPr>
            <a:spLocks noChangeShapeType="1"/>
          </xdr:cNvSpPr>
        </xdr:nvSpPr>
        <xdr:spPr bwMode="auto">
          <a:xfrm>
            <a:off x="312420" y="3514268"/>
            <a:ext cx="0" cy="16764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883" name="Line 314">
            <a:extLst>
              <a:ext uri="{FF2B5EF4-FFF2-40B4-BE49-F238E27FC236}">
                <a16:creationId xmlns:a16="http://schemas.microsoft.com/office/drawing/2014/main" id="{00000000-0008-0000-0100-000073030000}"/>
              </a:ext>
            </a:extLst>
          </xdr:cNvPr>
          <xdr:cNvSpPr>
            <a:spLocks noChangeShapeType="1"/>
          </xdr:cNvSpPr>
        </xdr:nvSpPr>
        <xdr:spPr bwMode="auto">
          <a:xfrm>
            <a:off x="349464" y="3508858"/>
            <a:ext cx="157641"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885" name="Line 315">
            <a:extLst>
              <a:ext uri="{FF2B5EF4-FFF2-40B4-BE49-F238E27FC236}">
                <a16:creationId xmlns:a16="http://schemas.microsoft.com/office/drawing/2014/main" id="{00000000-0008-0000-0100-000075030000}"/>
              </a:ext>
            </a:extLst>
          </xdr:cNvPr>
          <xdr:cNvSpPr>
            <a:spLocks noChangeShapeType="1"/>
          </xdr:cNvSpPr>
        </xdr:nvSpPr>
        <xdr:spPr bwMode="auto">
          <a:xfrm flipH="1">
            <a:off x="88004" y="3504019"/>
            <a:ext cx="149405" cy="571"/>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886" name="Line 331">
            <a:extLst>
              <a:ext uri="{FF2B5EF4-FFF2-40B4-BE49-F238E27FC236}">
                <a16:creationId xmlns:a16="http://schemas.microsoft.com/office/drawing/2014/main" id="{00000000-0008-0000-0100-000076030000}"/>
              </a:ext>
            </a:extLst>
          </xdr:cNvPr>
          <xdr:cNvSpPr>
            <a:spLocks noChangeShapeType="1"/>
          </xdr:cNvSpPr>
        </xdr:nvSpPr>
        <xdr:spPr bwMode="auto">
          <a:xfrm flipV="1">
            <a:off x="312420" y="3247568"/>
            <a:ext cx="0" cy="18288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87" name="Oval 316">
            <a:extLst>
              <a:ext uri="{FF2B5EF4-FFF2-40B4-BE49-F238E27FC236}">
                <a16:creationId xmlns:a16="http://schemas.microsoft.com/office/drawing/2014/main" id="{00000000-0008-0000-0100-000077030000}"/>
              </a:ext>
            </a:extLst>
          </xdr:cNvPr>
          <xdr:cNvSpPr>
            <a:spLocks noChangeAspect="1" noChangeArrowheads="1"/>
          </xdr:cNvSpPr>
        </xdr:nvSpPr>
        <xdr:spPr bwMode="auto">
          <a:xfrm>
            <a:off x="234987" y="3415209"/>
            <a:ext cx="153352" cy="160020"/>
          </a:xfrm>
          <a:prstGeom prst="ellipse">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round/>
            <a:headEnd/>
            <a:tailEnd/>
          </a:ln>
        </xdr:spPr>
      </xdr:sp>
    </xdr:grpSp>
    <xdr:clientData/>
  </xdr:twoCellAnchor>
  <xdr:twoCellAnchor>
    <xdr:from>
      <xdr:col>7</xdr:col>
      <xdr:colOff>558804</xdr:colOff>
      <xdr:row>5</xdr:row>
      <xdr:rowOff>38097</xdr:rowOff>
    </xdr:from>
    <xdr:to>
      <xdr:col>8</xdr:col>
      <xdr:colOff>460004</xdr:colOff>
      <xdr:row>8</xdr:row>
      <xdr:rowOff>69297</xdr:rowOff>
    </xdr:to>
    <xdr:grpSp>
      <xdr:nvGrpSpPr>
        <xdr:cNvPr id="888" name="Group 275">
          <a:extLst>
            <a:ext uri="{FF2B5EF4-FFF2-40B4-BE49-F238E27FC236}">
              <a16:creationId xmlns:a16="http://schemas.microsoft.com/office/drawing/2014/main" id="{00000000-0008-0000-0100-000078030000}"/>
            </a:ext>
          </a:extLst>
        </xdr:cNvPr>
        <xdr:cNvGrpSpPr>
          <a:grpSpLocks/>
        </xdr:cNvGrpSpPr>
      </xdr:nvGrpSpPr>
      <xdr:grpSpPr bwMode="auto">
        <a:xfrm>
          <a:off x="6316137" y="1069973"/>
          <a:ext cx="594409" cy="650324"/>
          <a:chOff x="143497" y="2097437"/>
          <a:chExt cx="81626" cy="327744"/>
        </a:xfrm>
      </xdr:grpSpPr>
      <xdr:sp macro="" textlink="">
        <xdr:nvSpPr>
          <xdr:cNvPr id="889" name="Line 50">
            <a:extLst>
              <a:ext uri="{FF2B5EF4-FFF2-40B4-BE49-F238E27FC236}">
                <a16:creationId xmlns:a16="http://schemas.microsoft.com/office/drawing/2014/main" id="{00000000-0008-0000-0100-000079030000}"/>
              </a:ext>
            </a:extLst>
          </xdr:cNvPr>
          <xdr:cNvSpPr>
            <a:spLocks noChangeShapeType="1"/>
          </xdr:cNvSpPr>
        </xdr:nvSpPr>
        <xdr:spPr bwMode="auto">
          <a:xfrm>
            <a:off x="219731" y="2242301"/>
            <a:ext cx="0" cy="18288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890" name="Line 953">
            <a:extLst>
              <a:ext uri="{FF2B5EF4-FFF2-40B4-BE49-F238E27FC236}">
                <a16:creationId xmlns:a16="http://schemas.microsoft.com/office/drawing/2014/main" id="{00000000-0008-0000-0100-00007A030000}"/>
              </a:ext>
            </a:extLst>
          </xdr:cNvPr>
          <xdr:cNvSpPr>
            <a:spLocks noChangeShapeType="1"/>
          </xdr:cNvSpPr>
        </xdr:nvSpPr>
        <xdr:spPr bwMode="auto">
          <a:xfrm flipH="1" flipV="1">
            <a:off x="143497" y="2238175"/>
            <a:ext cx="81626" cy="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92" name="Line 50">
            <a:extLst>
              <a:ext uri="{FF2B5EF4-FFF2-40B4-BE49-F238E27FC236}">
                <a16:creationId xmlns:a16="http://schemas.microsoft.com/office/drawing/2014/main" id="{00000000-0008-0000-0100-00007C030000}"/>
              </a:ext>
            </a:extLst>
          </xdr:cNvPr>
          <xdr:cNvSpPr>
            <a:spLocks noChangeShapeType="1"/>
          </xdr:cNvSpPr>
        </xdr:nvSpPr>
        <xdr:spPr bwMode="auto">
          <a:xfrm>
            <a:off x="221131" y="2097437"/>
            <a:ext cx="0" cy="175260"/>
          </a:xfrm>
          <a:prstGeom prst="line">
            <a:avLst/>
          </a:prstGeom>
          <a:noFill/>
          <a:ln w="38100" cmpd="tri">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13</xdr:col>
      <xdr:colOff>596053</xdr:colOff>
      <xdr:row>5</xdr:row>
      <xdr:rowOff>56726</xdr:rowOff>
    </xdr:from>
    <xdr:to>
      <xdr:col>15</xdr:col>
      <xdr:colOff>14319</xdr:colOff>
      <xdr:row>8</xdr:row>
      <xdr:rowOff>87926</xdr:rowOff>
    </xdr:to>
    <xdr:grpSp>
      <xdr:nvGrpSpPr>
        <xdr:cNvPr id="893" name="Group 7">
          <a:extLst>
            <a:ext uri="{FF2B5EF4-FFF2-40B4-BE49-F238E27FC236}">
              <a16:creationId xmlns:a16="http://schemas.microsoft.com/office/drawing/2014/main" id="{00000000-0008-0000-0100-00007D030000}"/>
            </a:ext>
          </a:extLst>
        </xdr:cNvPr>
        <xdr:cNvGrpSpPr>
          <a:grpSpLocks/>
        </xdr:cNvGrpSpPr>
      </xdr:nvGrpSpPr>
      <xdr:grpSpPr bwMode="auto">
        <a:xfrm>
          <a:off x="9761220" y="1088602"/>
          <a:ext cx="804682" cy="650324"/>
          <a:chOff x="3348051" y="3419009"/>
          <a:chExt cx="295519" cy="280594"/>
        </a:xfrm>
      </xdr:grpSpPr>
      <xdr:sp macro="" textlink="">
        <xdr:nvSpPr>
          <xdr:cNvPr id="894" name="Line 670">
            <a:extLst>
              <a:ext uri="{FF2B5EF4-FFF2-40B4-BE49-F238E27FC236}">
                <a16:creationId xmlns:a16="http://schemas.microsoft.com/office/drawing/2014/main" id="{00000000-0008-0000-0100-00007E030000}"/>
              </a:ext>
            </a:extLst>
          </xdr:cNvPr>
          <xdr:cNvSpPr>
            <a:spLocks noChangeShapeType="1"/>
          </xdr:cNvSpPr>
        </xdr:nvSpPr>
        <xdr:spPr bwMode="auto">
          <a:xfrm flipV="1">
            <a:off x="3490065" y="3419009"/>
            <a:ext cx="153505" cy="121478"/>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95" name="Freeform 4">
            <a:extLst>
              <a:ext uri="{FF2B5EF4-FFF2-40B4-BE49-F238E27FC236}">
                <a16:creationId xmlns:a16="http://schemas.microsoft.com/office/drawing/2014/main" id="{00000000-0008-0000-0100-00007F030000}"/>
              </a:ext>
            </a:extLst>
          </xdr:cNvPr>
          <xdr:cNvSpPr>
            <a:spLocks/>
          </xdr:cNvSpPr>
        </xdr:nvSpPr>
        <xdr:spPr bwMode="auto">
          <a:xfrm>
            <a:off x="3497580" y="3528060"/>
            <a:ext cx="55698" cy="171543"/>
          </a:xfrm>
          <a:custGeom>
            <a:avLst/>
            <a:gdLst>
              <a:gd name="T0" fmla="*/ 54841 w 55698"/>
              <a:gd name="T1" fmla="*/ 171543 h 171543"/>
              <a:gd name="T2" fmla="*/ 45858 w 55698"/>
              <a:gd name="T3" fmla="*/ 72715 h 171543"/>
              <a:gd name="T4" fmla="*/ 11430 w 55698"/>
              <a:gd name="T5" fmla="*/ 11430 h 171543"/>
              <a:gd name="T6" fmla="*/ 0 w 55698"/>
              <a:gd name="T7" fmla="*/ 0 h 17154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55698" h="171543">
                <a:moveTo>
                  <a:pt x="54841" y="171543"/>
                </a:moveTo>
                <a:cubicBezTo>
                  <a:pt x="57698" y="125188"/>
                  <a:pt x="53093" y="99401"/>
                  <a:pt x="45858" y="72715"/>
                </a:cubicBezTo>
                <a:cubicBezTo>
                  <a:pt x="38623" y="46030"/>
                  <a:pt x="15875" y="19050"/>
                  <a:pt x="11430" y="11430"/>
                </a:cubicBezTo>
                <a:cubicBezTo>
                  <a:pt x="6985" y="3810"/>
                  <a:pt x="3492" y="1905"/>
                  <a:pt x="0" y="0"/>
                </a:cubicBezTo>
              </a:path>
            </a:pathLst>
          </a:custGeom>
          <a:noFill/>
          <a:ln w="76200" cap="flat" cmpd="sng" algn="ctr">
            <a:solidFill>
              <a:srgbClr xmlns:mc="http://schemas.openxmlformats.org/markup-compatibility/2006" xmlns:a14="http://schemas.microsoft.com/office/drawing/2010/main" val="000000" mc:Ignorable="a14" a14:legacySpreadsheetColorIndex="64"/>
            </a:solidFill>
            <a:prstDash val="solid"/>
            <a:round/>
            <a:headEnd type="oval"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96" name="Freeform 5">
            <a:extLst>
              <a:ext uri="{FF2B5EF4-FFF2-40B4-BE49-F238E27FC236}">
                <a16:creationId xmlns:a16="http://schemas.microsoft.com/office/drawing/2014/main" id="{00000000-0008-0000-0100-000080030000}"/>
              </a:ext>
            </a:extLst>
          </xdr:cNvPr>
          <xdr:cNvSpPr>
            <a:spLocks/>
          </xdr:cNvSpPr>
        </xdr:nvSpPr>
        <xdr:spPr bwMode="auto">
          <a:xfrm>
            <a:off x="3348051" y="3433723"/>
            <a:ext cx="161412" cy="103932"/>
          </a:xfrm>
          <a:custGeom>
            <a:avLst/>
            <a:gdLst>
              <a:gd name="T0" fmla="*/ 161412 w 220980"/>
              <a:gd name="T1" fmla="*/ 103932 h 133350"/>
              <a:gd name="T2" fmla="*/ 92593 w 220980"/>
              <a:gd name="T3" fmla="*/ 43414 h 133350"/>
              <a:gd name="T4" fmla="*/ 0 w 220980"/>
              <a:gd name="T5" fmla="*/ 0 h 133350"/>
              <a:gd name="T6" fmla="*/ 0 60000 65536"/>
              <a:gd name="T7" fmla="*/ 0 60000 65536"/>
              <a:gd name="T8" fmla="*/ 0 60000 65536"/>
            </a:gdLst>
            <a:ahLst/>
            <a:cxnLst>
              <a:cxn ang="T6">
                <a:pos x="T0" y="T1"/>
              </a:cxn>
              <a:cxn ang="T7">
                <a:pos x="T2" y="T3"/>
              </a:cxn>
              <a:cxn ang="T8">
                <a:pos x="T4" y="T5"/>
              </a:cxn>
            </a:cxnLst>
            <a:rect l="0" t="0" r="r" b="b"/>
            <a:pathLst>
              <a:path w="220980" h="133350">
                <a:moveTo>
                  <a:pt x="220980" y="133350"/>
                </a:moveTo>
                <a:cubicBezTo>
                  <a:pt x="186055" y="98742"/>
                  <a:pt x="163594" y="77927"/>
                  <a:pt x="126764" y="55702"/>
                </a:cubicBezTo>
                <a:cubicBezTo>
                  <a:pt x="89934" y="33477"/>
                  <a:pt x="38735" y="9842"/>
                  <a:pt x="0" y="0"/>
                </a:cubicBezTo>
              </a:path>
            </a:pathLst>
          </a:custGeom>
          <a:noFill/>
          <a:ln w="38100" cap="flat" cmpd="tri"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4</xdr:col>
      <xdr:colOff>257386</xdr:colOff>
      <xdr:row>0</xdr:row>
      <xdr:rowOff>75351</xdr:rowOff>
    </xdr:from>
    <xdr:to>
      <xdr:col>5</xdr:col>
      <xdr:colOff>225986</xdr:colOff>
      <xdr:row>3</xdr:row>
      <xdr:rowOff>106551</xdr:rowOff>
    </xdr:to>
    <xdr:grpSp>
      <xdr:nvGrpSpPr>
        <xdr:cNvPr id="897" name="Group 6">
          <a:extLst>
            <a:ext uri="{FF2B5EF4-FFF2-40B4-BE49-F238E27FC236}">
              <a16:creationId xmlns:a16="http://schemas.microsoft.com/office/drawing/2014/main" id="{00000000-0008-0000-0100-000081030000}"/>
            </a:ext>
          </a:extLst>
        </xdr:cNvPr>
        <xdr:cNvGrpSpPr>
          <a:grpSpLocks/>
        </xdr:cNvGrpSpPr>
      </xdr:nvGrpSpPr>
      <xdr:grpSpPr bwMode="auto">
        <a:xfrm>
          <a:off x="2765636" y="75351"/>
          <a:ext cx="783517" cy="650326"/>
          <a:chOff x="45720" y="2883587"/>
          <a:chExt cx="587984" cy="368987"/>
        </a:xfrm>
      </xdr:grpSpPr>
      <xdr:sp macro="" textlink="">
        <xdr:nvSpPr>
          <xdr:cNvPr id="898" name="Line 318">
            <a:extLst>
              <a:ext uri="{FF2B5EF4-FFF2-40B4-BE49-F238E27FC236}">
                <a16:creationId xmlns:a16="http://schemas.microsoft.com/office/drawing/2014/main" id="{00000000-0008-0000-0100-000082030000}"/>
              </a:ext>
            </a:extLst>
          </xdr:cNvPr>
          <xdr:cNvSpPr>
            <a:spLocks noChangeShapeType="1"/>
          </xdr:cNvSpPr>
        </xdr:nvSpPr>
        <xdr:spPr bwMode="auto">
          <a:xfrm>
            <a:off x="314597" y="3131774"/>
            <a:ext cx="3422" cy="12080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899" name="Line 320">
            <a:extLst>
              <a:ext uri="{FF2B5EF4-FFF2-40B4-BE49-F238E27FC236}">
                <a16:creationId xmlns:a16="http://schemas.microsoft.com/office/drawing/2014/main" id="{00000000-0008-0000-0100-000083030000}"/>
              </a:ext>
            </a:extLst>
          </xdr:cNvPr>
          <xdr:cNvSpPr>
            <a:spLocks noChangeShapeType="1"/>
          </xdr:cNvSpPr>
        </xdr:nvSpPr>
        <xdr:spPr bwMode="auto">
          <a:xfrm flipV="1">
            <a:off x="391419" y="3072922"/>
            <a:ext cx="242285" cy="6141"/>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00" name="Line 321">
            <a:extLst>
              <a:ext uri="{FF2B5EF4-FFF2-40B4-BE49-F238E27FC236}">
                <a16:creationId xmlns:a16="http://schemas.microsoft.com/office/drawing/2014/main" id="{00000000-0008-0000-0100-000084030000}"/>
              </a:ext>
            </a:extLst>
          </xdr:cNvPr>
          <xdr:cNvSpPr>
            <a:spLocks noChangeShapeType="1"/>
          </xdr:cNvSpPr>
        </xdr:nvSpPr>
        <xdr:spPr bwMode="auto">
          <a:xfrm flipH="1">
            <a:off x="312109" y="2883587"/>
            <a:ext cx="0" cy="12192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901" name="Line 347">
            <a:extLst>
              <a:ext uri="{FF2B5EF4-FFF2-40B4-BE49-F238E27FC236}">
                <a16:creationId xmlns:a16="http://schemas.microsoft.com/office/drawing/2014/main" id="{00000000-0008-0000-0100-000085030000}"/>
              </a:ext>
            </a:extLst>
          </xdr:cNvPr>
          <xdr:cNvSpPr>
            <a:spLocks noChangeShapeType="1"/>
          </xdr:cNvSpPr>
        </xdr:nvSpPr>
        <xdr:spPr bwMode="auto">
          <a:xfrm flipH="1">
            <a:off x="45720" y="3076866"/>
            <a:ext cx="177282"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902" name="Oval 322">
            <a:extLst>
              <a:ext uri="{FF2B5EF4-FFF2-40B4-BE49-F238E27FC236}">
                <a16:creationId xmlns:a16="http://schemas.microsoft.com/office/drawing/2014/main" id="{00000000-0008-0000-0100-000086030000}"/>
              </a:ext>
            </a:extLst>
          </xdr:cNvPr>
          <xdr:cNvSpPr>
            <a:spLocks noChangeArrowheads="1"/>
          </xdr:cNvSpPr>
        </xdr:nvSpPr>
        <xdr:spPr bwMode="auto">
          <a:xfrm>
            <a:off x="222115" y="3010975"/>
            <a:ext cx="170515" cy="122996"/>
          </a:xfrm>
          <a:prstGeom prst="ellipse">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prstDash val="sysDash"/>
            <a:round/>
            <a:headEnd/>
            <a:tailEnd/>
          </a:ln>
        </xdr:spPr>
        <xdr:txBody>
          <a:bodyPr vertOverflow="clip" horzOverflow="clip" lIns="0" tIns="0" rIns="0" bIns="0" anchor="ctr" anchorCtr="0"/>
          <a:lstStyle/>
          <a:p>
            <a:pPr algn="ctr"/>
            <a:r>
              <a:rPr lang="en-GB" sz="900" b="1">
                <a:latin typeface="Verdana" panose="020B0604030504040204" pitchFamily="34" charset="0"/>
                <a:ea typeface="Verdana" panose="020B0604030504040204" pitchFamily="34" charset="0"/>
                <a:cs typeface="Verdana" panose="020B0604030504040204" pitchFamily="34" charset="0"/>
              </a:rPr>
              <a:t>M</a:t>
            </a:r>
          </a:p>
        </xdr:txBody>
      </xdr:sp>
    </xdr:grpSp>
    <xdr:clientData/>
  </xdr:twoCellAnchor>
  <xdr:twoCellAnchor>
    <xdr:from>
      <xdr:col>2</xdr:col>
      <xdr:colOff>5078</xdr:colOff>
      <xdr:row>0</xdr:row>
      <xdr:rowOff>60113</xdr:rowOff>
    </xdr:from>
    <xdr:to>
      <xdr:col>3</xdr:col>
      <xdr:colOff>100678</xdr:colOff>
      <xdr:row>3</xdr:row>
      <xdr:rowOff>91313</xdr:rowOff>
    </xdr:to>
    <xdr:grpSp>
      <xdr:nvGrpSpPr>
        <xdr:cNvPr id="903" name="Group 4">
          <a:extLst>
            <a:ext uri="{FF2B5EF4-FFF2-40B4-BE49-F238E27FC236}">
              <a16:creationId xmlns:a16="http://schemas.microsoft.com/office/drawing/2014/main" id="{00000000-0008-0000-0100-000087030000}"/>
            </a:ext>
          </a:extLst>
        </xdr:cNvPr>
        <xdr:cNvGrpSpPr>
          <a:grpSpLocks/>
        </xdr:cNvGrpSpPr>
      </xdr:nvGrpSpPr>
      <xdr:grpSpPr bwMode="auto">
        <a:xfrm>
          <a:off x="1005204" y="60113"/>
          <a:ext cx="788807" cy="650326"/>
          <a:chOff x="633983" y="3268980"/>
          <a:chExt cx="600457" cy="427703"/>
        </a:xfrm>
      </xdr:grpSpPr>
      <xdr:sp macro="" textlink="">
        <xdr:nvSpPr>
          <xdr:cNvPr id="904" name="Line 312">
            <a:extLst>
              <a:ext uri="{FF2B5EF4-FFF2-40B4-BE49-F238E27FC236}">
                <a16:creationId xmlns:a16="http://schemas.microsoft.com/office/drawing/2014/main" id="{00000000-0008-0000-0100-000088030000}"/>
              </a:ext>
            </a:extLst>
          </xdr:cNvPr>
          <xdr:cNvSpPr>
            <a:spLocks noChangeShapeType="1"/>
          </xdr:cNvSpPr>
        </xdr:nvSpPr>
        <xdr:spPr bwMode="auto">
          <a:xfrm>
            <a:off x="957072" y="3558868"/>
            <a:ext cx="3048" cy="137815"/>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905" name="Line 314">
            <a:extLst>
              <a:ext uri="{FF2B5EF4-FFF2-40B4-BE49-F238E27FC236}">
                <a16:creationId xmlns:a16="http://schemas.microsoft.com/office/drawing/2014/main" id="{00000000-0008-0000-0100-000089030000}"/>
              </a:ext>
            </a:extLst>
          </xdr:cNvPr>
          <xdr:cNvSpPr>
            <a:spLocks noChangeShapeType="1"/>
          </xdr:cNvSpPr>
        </xdr:nvSpPr>
        <xdr:spPr bwMode="auto">
          <a:xfrm>
            <a:off x="1028700" y="3512820"/>
            <a:ext cx="20574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906" name="Line 315">
            <a:extLst>
              <a:ext uri="{FF2B5EF4-FFF2-40B4-BE49-F238E27FC236}">
                <a16:creationId xmlns:a16="http://schemas.microsoft.com/office/drawing/2014/main" id="{00000000-0008-0000-0100-00008A030000}"/>
              </a:ext>
            </a:extLst>
          </xdr:cNvPr>
          <xdr:cNvSpPr>
            <a:spLocks noChangeShapeType="1"/>
          </xdr:cNvSpPr>
        </xdr:nvSpPr>
        <xdr:spPr bwMode="auto">
          <a:xfrm flipH="1">
            <a:off x="633983" y="3499463"/>
            <a:ext cx="231648" cy="985"/>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07" name="Line 331">
            <a:extLst>
              <a:ext uri="{FF2B5EF4-FFF2-40B4-BE49-F238E27FC236}">
                <a16:creationId xmlns:a16="http://schemas.microsoft.com/office/drawing/2014/main" id="{00000000-0008-0000-0100-00008B030000}"/>
              </a:ext>
            </a:extLst>
          </xdr:cNvPr>
          <xdr:cNvSpPr>
            <a:spLocks noChangeShapeType="1"/>
          </xdr:cNvSpPr>
        </xdr:nvSpPr>
        <xdr:spPr bwMode="auto">
          <a:xfrm flipV="1">
            <a:off x="952500" y="3268980"/>
            <a:ext cx="7620" cy="1828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908" name="Oval 316">
            <a:extLst>
              <a:ext uri="{FF2B5EF4-FFF2-40B4-BE49-F238E27FC236}">
                <a16:creationId xmlns:a16="http://schemas.microsoft.com/office/drawing/2014/main" id="{00000000-0008-0000-0100-00008C030000}"/>
              </a:ext>
            </a:extLst>
          </xdr:cNvPr>
          <xdr:cNvSpPr>
            <a:spLocks noChangeArrowheads="1"/>
          </xdr:cNvSpPr>
        </xdr:nvSpPr>
        <xdr:spPr bwMode="auto">
          <a:xfrm>
            <a:off x="861059" y="3413760"/>
            <a:ext cx="201600" cy="157161"/>
          </a:xfrm>
          <a:prstGeom prst="ellipse">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round/>
            <a:headEnd/>
            <a:tailEnd/>
          </a:ln>
        </xdr:spPr>
      </xdr:sp>
    </xdr:grpSp>
    <xdr:clientData/>
  </xdr:twoCellAnchor>
  <xdr:twoCellAnchor>
    <xdr:from>
      <xdr:col>6</xdr:col>
      <xdr:colOff>2539</xdr:colOff>
      <xdr:row>5</xdr:row>
      <xdr:rowOff>73661</xdr:rowOff>
    </xdr:from>
    <xdr:to>
      <xdr:col>6</xdr:col>
      <xdr:colOff>758539</xdr:colOff>
      <xdr:row>8</xdr:row>
      <xdr:rowOff>104861</xdr:rowOff>
    </xdr:to>
    <xdr:grpSp>
      <xdr:nvGrpSpPr>
        <xdr:cNvPr id="909" name="Group 279">
          <a:extLst>
            <a:ext uri="{FF2B5EF4-FFF2-40B4-BE49-F238E27FC236}">
              <a16:creationId xmlns:a16="http://schemas.microsoft.com/office/drawing/2014/main" id="{00000000-0008-0000-0100-00008D030000}"/>
            </a:ext>
          </a:extLst>
        </xdr:cNvPr>
        <xdr:cNvGrpSpPr>
          <a:grpSpLocks/>
        </xdr:cNvGrpSpPr>
      </xdr:nvGrpSpPr>
      <xdr:grpSpPr bwMode="auto">
        <a:xfrm>
          <a:off x="4542789" y="1105537"/>
          <a:ext cx="756000" cy="650324"/>
          <a:chOff x="4595269" y="3313332"/>
          <a:chExt cx="555627" cy="435224"/>
        </a:xfrm>
      </xdr:grpSpPr>
      <xdr:sp macro="" textlink="">
        <xdr:nvSpPr>
          <xdr:cNvPr id="910" name="Line 610">
            <a:extLst>
              <a:ext uri="{FF2B5EF4-FFF2-40B4-BE49-F238E27FC236}">
                <a16:creationId xmlns:a16="http://schemas.microsoft.com/office/drawing/2014/main" id="{00000000-0008-0000-0100-00008E030000}"/>
              </a:ext>
            </a:extLst>
          </xdr:cNvPr>
          <xdr:cNvSpPr>
            <a:spLocks noChangeShapeType="1"/>
          </xdr:cNvSpPr>
        </xdr:nvSpPr>
        <xdr:spPr bwMode="auto">
          <a:xfrm>
            <a:off x="4820709" y="3597031"/>
            <a:ext cx="0" cy="151525"/>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912" name="Line 611">
            <a:extLst>
              <a:ext uri="{FF2B5EF4-FFF2-40B4-BE49-F238E27FC236}">
                <a16:creationId xmlns:a16="http://schemas.microsoft.com/office/drawing/2014/main" id="{00000000-0008-0000-0100-000090030000}"/>
              </a:ext>
            </a:extLst>
          </xdr:cNvPr>
          <xdr:cNvSpPr>
            <a:spLocks noChangeShapeType="1"/>
          </xdr:cNvSpPr>
        </xdr:nvSpPr>
        <xdr:spPr bwMode="auto">
          <a:xfrm>
            <a:off x="4884420" y="3497579"/>
            <a:ext cx="266476" cy="1128"/>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13" name="Line 613">
            <a:extLst>
              <a:ext uri="{FF2B5EF4-FFF2-40B4-BE49-F238E27FC236}">
                <a16:creationId xmlns:a16="http://schemas.microsoft.com/office/drawing/2014/main" id="{00000000-0008-0000-0100-000091030000}"/>
              </a:ext>
            </a:extLst>
          </xdr:cNvPr>
          <xdr:cNvSpPr>
            <a:spLocks noChangeShapeType="1"/>
          </xdr:cNvSpPr>
        </xdr:nvSpPr>
        <xdr:spPr bwMode="auto">
          <a:xfrm flipH="1">
            <a:off x="4595269" y="3497579"/>
            <a:ext cx="144371" cy="1126"/>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14" name="Line 615">
            <a:extLst>
              <a:ext uri="{FF2B5EF4-FFF2-40B4-BE49-F238E27FC236}">
                <a16:creationId xmlns:a16="http://schemas.microsoft.com/office/drawing/2014/main" id="{00000000-0008-0000-0100-000092030000}"/>
              </a:ext>
            </a:extLst>
          </xdr:cNvPr>
          <xdr:cNvSpPr>
            <a:spLocks noChangeShapeType="1"/>
          </xdr:cNvSpPr>
        </xdr:nvSpPr>
        <xdr:spPr bwMode="auto">
          <a:xfrm flipV="1">
            <a:off x="4869181" y="3329451"/>
            <a:ext cx="144185" cy="130028"/>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915" name="Line 616">
            <a:extLst>
              <a:ext uri="{FF2B5EF4-FFF2-40B4-BE49-F238E27FC236}">
                <a16:creationId xmlns:a16="http://schemas.microsoft.com/office/drawing/2014/main" id="{00000000-0008-0000-0100-000093030000}"/>
              </a:ext>
            </a:extLst>
          </xdr:cNvPr>
          <xdr:cNvSpPr>
            <a:spLocks noChangeShapeType="1"/>
          </xdr:cNvSpPr>
        </xdr:nvSpPr>
        <xdr:spPr bwMode="auto">
          <a:xfrm flipH="1" flipV="1">
            <a:off x="4639279" y="3340197"/>
            <a:ext cx="123221" cy="111662"/>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951" name="Line 617">
            <a:extLst>
              <a:ext uri="{FF2B5EF4-FFF2-40B4-BE49-F238E27FC236}">
                <a16:creationId xmlns:a16="http://schemas.microsoft.com/office/drawing/2014/main" id="{00000000-0008-0000-0100-0000B7030000}"/>
              </a:ext>
            </a:extLst>
          </xdr:cNvPr>
          <xdr:cNvSpPr>
            <a:spLocks noChangeShapeType="1"/>
          </xdr:cNvSpPr>
        </xdr:nvSpPr>
        <xdr:spPr bwMode="auto">
          <a:xfrm flipH="1">
            <a:off x="4614524" y="3550920"/>
            <a:ext cx="140356" cy="133157"/>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952" name="Line 618">
            <a:extLst>
              <a:ext uri="{FF2B5EF4-FFF2-40B4-BE49-F238E27FC236}">
                <a16:creationId xmlns:a16="http://schemas.microsoft.com/office/drawing/2014/main" id="{00000000-0008-0000-0100-0000B8030000}"/>
              </a:ext>
            </a:extLst>
          </xdr:cNvPr>
          <xdr:cNvSpPr>
            <a:spLocks noChangeShapeType="1"/>
          </xdr:cNvSpPr>
        </xdr:nvSpPr>
        <xdr:spPr bwMode="auto">
          <a:xfrm>
            <a:off x="4886836" y="3552434"/>
            <a:ext cx="115526" cy="104778"/>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953" name="Oval 614">
            <a:extLst>
              <a:ext uri="{FF2B5EF4-FFF2-40B4-BE49-F238E27FC236}">
                <a16:creationId xmlns:a16="http://schemas.microsoft.com/office/drawing/2014/main" id="{00000000-0008-0000-0100-0000B9030000}"/>
              </a:ext>
            </a:extLst>
          </xdr:cNvPr>
          <xdr:cNvSpPr>
            <a:spLocks noChangeArrowheads="1"/>
          </xdr:cNvSpPr>
        </xdr:nvSpPr>
        <xdr:spPr bwMode="auto">
          <a:xfrm>
            <a:off x="4723767" y="3420452"/>
            <a:ext cx="181932" cy="177692"/>
          </a:xfrm>
          <a:prstGeom prst="ellipse">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54" name="Line 612">
            <a:extLst>
              <a:ext uri="{FF2B5EF4-FFF2-40B4-BE49-F238E27FC236}">
                <a16:creationId xmlns:a16="http://schemas.microsoft.com/office/drawing/2014/main" id="{00000000-0008-0000-0100-0000BA030000}"/>
              </a:ext>
            </a:extLst>
          </xdr:cNvPr>
          <xdr:cNvSpPr>
            <a:spLocks noChangeShapeType="1"/>
          </xdr:cNvSpPr>
        </xdr:nvSpPr>
        <xdr:spPr bwMode="auto">
          <a:xfrm flipH="1">
            <a:off x="4815840" y="3313332"/>
            <a:ext cx="0" cy="1066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6</xdr:col>
      <xdr:colOff>843279</xdr:colOff>
      <xdr:row>5</xdr:row>
      <xdr:rowOff>38099</xdr:rowOff>
    </xdr:from>
    <xdr:to>
      <xdr:col>7</xdr:col>
      <xdr:colOff>430879</xdr:colOff>
      <xdr:row>8</xdr:row>
      <xdr:rowOff>69299</xdr:rowOff>
    </xdr:to>
    <xdr:grpSp>
      <xdr:nvGrpSpPr>
        <xdr:cNvPr id="955" name="Group 280">
          <a:extLst>
            <a:ext uri="{FF2B5EF4-FFF2-40B4-BE49-F238E27FC236}">
              <a16:creationId xmlns:a16="http://schemas.microsoft.com/office/drawing/2014/main" id="{00000000-0008-0000-0100-0000BB030000}"/>
            </a:ext>
          </a:extLst>
        </xdr:cNvPr>
        <xdr:cNvGrpSpPr>
          <a:grpSpLocks/>
        </xdr:cNvGrpSpPr>
      </xdr:nvGrpSpPr>
      <xdr:grpSpPr bwMode="auto">
        <a:xfrm>
          <a:off x="5383529" y="1069975"/>
          <a:ext cx="804683" cy="650324"/>
          <a:chOff x="5215258" y="3301787"/>
          <a:chExt cx="469262" cy="393913"/>
        </a:xfrm>
      </xdr:grpSpPr>
      <xdr:sp macro="" textlink="">
        <xdr:nvSpPr>
          <xdr:cNvPr id="956" name="Line 610">
            <a:extLst>
              <a:ext uri="{FF2B5EF4-FFF2-40B4-BE49-F238E27FC236}">
                <a16:creationId xmlns:a16="http://schemas.microsoft.com/office/drawing/2014/main" id="{00000000-0008-0000-0100-0000BC030000}"/>
              </a:ext>
            </a:extLst>
          </xdr:cNvPr>
          <xdr:cNvSpPr>
            <a:spLocks noChangeShapeType="1"/>
          </xdr:cNvSpPr>
        </xdr:nvSpPr>
        <xdr:spPr bwMode="auto">
          <a:xfrm flipH="1">
            <a:off x="5443211" y="3564082"/>
            <a:ext cx="0" cy="120362"/>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957" name="Line 611">
            <a:extLst>
              <a:ext uri="{FF2B5EF4-FFF2-40B4-BE49-F238E27FC236}">
                <a16:creationId xmlns:a16="http://schemas.microsoft.com/office/drawing/2014/main" id="{00000000-0008-0000-0100-0000BD030000}"/>
              </a:ext>
            </a:extLst>
          </xdr:cNvPr>
          <xdr:cNvSpPr>
            <a:spLocks noChangeShapeType="1"/>
          </xdr:cNvSpPr>
        </xdr:nvSpPr>
        <xdr:spPr bwMode="auto">
          <a:xfrm flipV="1">
            <a:off x="5535930" y="3488570"/>
            <a:ext cx="145717"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none" w="sm" len="sm"/>
          </a:ln>
          <a:extLst>
            <a:ext uri="{909E8E84-426E-40DD-AFC4-6F175D3DCCD1}">
              <a14:hiddenFill xmlns:a14="http://schemas.microsoft.com/office/drawing/2010/main">
                <a:noFill/>
              </a14:hiddenFill>
            </a:ext>
          </a:extLst>
        </xdr:spPr>
      </xdr:sp>
      <xdr:sp macro="" textlink="">
        <xdr:nvSpPr>
          <xdr:cNvPr id="958" name="Line 613">
            <a:extLst>
              <a:ext uri="{FF2B5EF4-FFF2-40B4-BE49-F238E27FC236}">
                <a16:creationId xmlns:a16="http://schemas.microsoft.com/office/drawing/2014/main" id="{00000000-0008-0000-0100-0000BE030000}"/>
              </a:ext>
            </a:extLst>
          </xdr:cNvPr>
          <xdr:cNvSpPr>
            <a:spLocks noChangeShapeType="1"/>
          </xdr:cNvSpPr>
        </xdr:nvSpPr>
        <xdr:spPr bwMode="auto">
          <a:xfrm flipH="1">
            <a:off x="5215258" y="3482340"/>
            <a:ext cx="145411" cy="2553"/>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59" name="Line 615">
            <a:extLst>
              <a:ext uri="{FF2B5EF4-FFF2-40B4-BE49-F238E27FC236}">
                <a16:creationId xmlns:a16="http://schemas.microsoft.com/office/drawing/2014/main" id="{00000000-0008-0000-0100-0000BF030000}"/>
              </a:ext>
            </a:extLst>
          </xdr:cNvPr>
          <xdr:cNvSpPr>
            <a:spLocks noChangeShapeType="1"/>
          </xdr:cNvSpPr>
        </xdr:nvSpPr>
        <xdr:spPr bwMode="auto">
          <a:xfrm flipV="1">
            <a:off x="5501640" y="3339339"/>
            <a:ext cx="137298" cy="11252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960" name="Line 616">
            <a:extLst>
              <a:ext uri="{FF2B5EF4-FFF2-40B4-BE49-F238E27FC236}">
                <a16:creationId xmlns:a16="http://schemas.microsoft.com/office/drawing/2014/main" id="{00000000-0008-0000-0100-0000C0030000}"/>
              </a:ext>
            </a:extLst>
          </xdr:cNvPr>
          <xdr:cNvSpPr>
            <a:spLocks noChangeShapeType="1"/>
          </xdr:cNvSpPr>
        </xdr:nvSpPr>
        <xdr:spPr bwMode="auto">
          <a:xfrm flipH="1" flipV="1">
            <a:off x="5264255" y="3314243"/>
            <a:ext cx="130705" cy="122376"/>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961" name="Line 617">
            <a:extLst>
              <a:ext uri="{FF2B5EF4-FFF2-40B4-BE49-F238E27FC236}">
                <a16:creationId xmlns:a16="http://schemas.microsoft.com/office/drawing/2014/main" id="{00000000-0008-0000-0100-0000C1030000}"/>
              </a:ext>
            </a:extLst>
          </xdr:cNvPr>
          <xdr:cNvSpPr>
            <a:spLocks noChangeShapeType="1"/>
          </xdr:cNvSpPr>
        </xdr:nvSpPr>
        <xdr:spPr bwMode="auto">
          <a:xfrm flipH="1">
            <a:off x="5258494" y="3535680"/>
            <a:ext cx="128846" cy="127393"/>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962" name="Line 618">
            <a:extLst>
              <a:ext uri="{FF2B5EF4-FFF2-40B4-BE49-F238E27FC236}">
                <a16:creationId xmlns:a16="http://schemas.microsoft.com/office/drawing/2014/main" id="{00000000-0008-0000-0100-0000C2030000}"/>
              </a:ext>
            </a:extLst>
          </xdr:cNvPr>
          <xdr:cNvSpPr>
            <a:spLocks noChangeShapeType="1"/>
          </xdr:cNvSpPr>
        </xdr:nvSpPr>
        <xdr:spPr bwMode="auto">
          <a:xfrm>
            <a:off x="5509260" y="3535680"/>
            <a:ext cx="175260" cy="16002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63" name="Oval 614">
            <a:extLst>
              <a:ext uri="{FF2B5EF4-FFF2-40B4-BE49-F238E27FC236}">
                <a16:creationId xmlns:a16="http://schemas.microsoft.com/office/drawing/2014/main" id="{00000000-0008-0000-0100-0000C3030000}"/>
              </a:ext>
            </a:extLst>
          </xdr:cNvPr>
          <xdr:cNvSpPr>
            <a:spLocks noChangeArrowheads="1"/>
          </xdr:cNvSpPr>
        </xdr:nvSpPr>
        <xdr:spPr bwMode="auto">
          <a:xfrm>
            <a:off x="5353731" y="3403357"/>
            <a:ext cx="177739" cy="165988"/>
          </a:xfrm>
          <a:prstGeom prst="ellipse">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64" name="Line 612">
            <a:extLst>
              <a:ext uri="{FF2B5EF4-FFF2-40B4-BE49-F238E27FC236}">
                <a16:creationId xmlns:a16="http://schemas.microsoft.com/office/drawing/2014/main" id="{00000000-0008-0000-0100-0000C4030000}"/>
              </a:ext>
            </a:extLst>
          </xdr:cNvPr>
          <xdr:cNvSpPr>
            <a:spLocks noChangeShapeType="1"/>
          </xdr:cNvSpPr>
        </xdr:nvSpPr>
        <xdr:spPr bwMode="auto">
          <a:xfrm flipH="1">
            <a:off x="5443562" y="3301787"/>
            <a:ext cx="0" cy="1066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16</xdr:col>
      <xdr:colOff>271780</xdr:colOff>
      <xdr:row>5</xdr:row>
      <xdr:rowOff>77893</xdr:rowOff>
    </xdr:from>
    <xdr:to>
      <xdr:col>17</xdr:col>
      <xdr:colOff>358913</xdr:colOff>
      <xdr:row>8</xdr:row>
      <xdr:rowOff>109093</xdr:rowOff>
    </xdr:to>
    <xdr:grpSp>
      <xdr:nvGrpSpPr>
        <xdr:cNvPr id="965" name="Group 282">
          <a:extLst>
            <a:ext uri="{FF2B5EF4-FFF2-40B4-BE49-F238E27FC236}">
              <a16:creationId xmlns:a16="http://schemas.microsoft.com/office/drawing/2014/main" id="{00000000-0008-0000-0100-0000C5030000}"/>
            </a:ext>
          </a:extLst>
        </xdr:cNvPr>
        <xdr:cNvGrpSpPr>
          <a:grpSpLocks/>
        </xdr:cNvGrpSpPr>
      </xdr:nvGrpSpPr>
      <xdr:grpSpPr bwMode="auto">
        <a:xfrm>
          <a:off x="11516572" y="1109769"/>
          <a:ext cx="780341" cy="650324"/>
          <a:chOff x="1308807" y="3880632"/>
          <a:chExt cx="475016" cy="198512"/>
        </a:xfrm>
      </xdr:grpSpPr>
      <xdr:sp macro="" textlink="">
        <xdr:nvSpPr>
          <xdr:cNvPr id="966" name="Line 1301">
            <a:extLst>
              <a:ext uri="{FF2B5EF4-FFF2-40B4-BE49-F238E27FC236}">
                <a16:creationId xmlns:a16="http://schemas.microsoft.com/office/drawing/2014/main" id="{00000000-0008-0000-0100-0000C6030000}"/>
              </a:ext>
            </a:extLst>
          </xdr:cNvPr>
          <xdr:cNvSpPr>
            <a:spLocks noChangeShapeType="1"/>
          </xdr:cNvSpPr>
        </xdr:nvSpPr>
        <xdr:spPr bwMode="auto">
          <a:xfrm>
            <a:off x="1594762" y="3951529"/>
            <a:ext cx="0" cy="127615"/>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967" name="Line 1303">
            <a:extLst>
              <a:ext uri="{FF2B5EF4-FFF2-40B4-BE49-F238E27FC236}">
                <a16:creationId xmlns:a16="http://schemas.microsoft.com/office/drawing/2014/main" id="{00000000-0008-0000-0100-0000C7030000}"/>
              </a:ext>
            </a:extLst>
          </xdr:cNvPr>
          <xdr:cNvSpPr>
            <a:spLocks noChangeShapeType="1"/>
          </xdr:cNvSpPr>
        </xdr:nvSpPr>
        <xdr:spPr bwMode="auto">
          <a:xfrm flipH="1">
            <a:off x="1308807" y="3889093"/>
            <a:ext cx="213360" cy="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sm" len="sm"/>
          </a:ln>
          <a:extLst>
            <a:ext uri="{909E8E84-426E-40DD-AFC4-6F175D3DCCD1}">
              <a14:hiddenFill xmlns:a14="http://schemas.microsoft.com/office/drawing/2010/main">
                <a:noFill/>
              </a14:hiddenFill>
            </a:ext>
          </a:extLst>
        </xdr:spPr>
      </xdr:sp>
      <xdr:sp macro="" textlink="">
        <xdr:nvSpPr>
          <xdr:cNvPr id="968" name="Line 1307">
            <a:extLst>
              <a:ext uri="{FF2B5EF4-FFF2-40B4-BE49-F238E27FC236}">
                <a16:creationId xmlns:a16="http://schemas.microsoft.com/office/drawing/2014/main" id="{00000000-0008-0000-0100-0000C8030000}"/>
              </a:ext>
            </a:extLst>
          </xdr:cNvPr>
          <xdr:cNvSpPr>
            <a:spLocks noChangeShapeType="1"/>
          </xdr:cNvSpPr>
        </xdr:nvSpPr>
        <xdr:spPr bwMode="auto">
          <a:xfrm>
            <a:off x="1502595" y="3880632"/>
            <a:ext cx="97604" cy="81768"/>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69" name="Line 1307">
            <a:extLst>
              <a:ext uri="{FF2B5EF4-FFF2-40B4-BE49-F238E27FC236}">
                <a16:creationId xmlns:a16="http://schemas.microsoft.com/office/drawing/2014/main" id="{00000000-0008-0000-0100-0000C9030000}"/>
              </a:ext>
            </a:extLst>
          </xdr:cNvPr>
          <xdr:cNvSpPr>
            <a:spLocks noChangeShapeType="1"/>
          </xdr:cNvSpPr>
        </xdr:nvSpPr>
        <xdr:spPr bwMode="auto">
          <a:xfrm flipH="1">
            <a:off x="1600200" y="3886200"/>
            <a:ext cx="83820" cy="762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70" name="Line 362">
            <a:extLst>
              <a:ext uri="{FF2B5EF4-FFF2-40B4-BE49-F238E27FC236}">
                <a16:creationId xmlns:a16="http://schemas.microsoft.com/office/drawing/2014/main" id="{00000000-0008-0000-0100-0000CA030000}"/>
              </a:ext>
            </a:extLst>
          </xdr:cNvPr>
          <xdr:cNvSpPr>
            <a:spLocks noChangeShapeType="1"/>
          </xdr:cNvSpPr>
        </xdr:nvSpPr>
        <xdr:spPr bwMode="auto">
          <a:xfrm>
            <a:off x="1676400" y="3886200"/>
            <a:ext cx="107423"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971" name="Line 1303">
            <a:extLst>
              <a:ext uri="{FF2B5EF4-FFF2-40B4-BE49-F238E27FC236}">
                <a16:creationId xmlns:a16="http://schemas.microsoft.com/office/drawing/2014/main" id="{00000000-0008-0000-0100-0000CB030000}"/>
              </a:ext>
            </a:extLst>
          </xdr:cNvPr>
          <xdr:cNvSpPr>
            <a:spLocks noChangeShapeType="1"/>
          </xdr:cNvSpPr>
        </xdr:nvSpPr>
        <xdr:spPr bwMode="auto">
          <a:xfrm flipH="1" flipV="1">
            <a:off x="1501140" y="3886200"/>
            <a:ext cx="17526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none" w="sm" len="sm"/>
          </a:ln>
          <a:extLst>
            <a:ext uri="{909E8E84-426E-40DD-AFC4-6F175D3DCCD1}">
              <a14:hiddenFill xmlns:a14="http://schemas.microsoft.com/office/drawing/2010/main">
                <a:noFill/>
              </a14:hiddenFill>
            </a:ext>
          </a:extLst>
        </xdr:spPr>
      </xdr:sp>
    </xdr:grpSp>
    <xdr:clientData/>
  </xdr:twoCellAnchor>
  <xdr:twoCellAnchor>
    <xdr:from>
      <xdr:col>11</xdr:col>
      <xdr:colOff>729825</xdr:colOff>
      <xdr:row>5</xdr:row>
      <xdr:rowOff>84664</xdr:rowOff>
    </xdr:from>
    <xdr:to>
      <xdr:col>12</xdr:col>
      <xdr:colOff>474131</xdr:colOff>
      <xdr:row>8</xdr:row>
      <xdr:rowOff>61677</xdr:rowOff>
    </xdr:to>
    <xdr:grpSp>
      <xdr:nvGrpSpPr>
        <xdr:cNvPr id="972" name="Group 1041">
          <a:extLst>
            <a:ext uri="{FF2B5EF4-FFF2-40B4-BE49-F238E27FC236}">
              <a16:creationId xmlns:a16="http://schemas.microsoft.com/office/drawing/2014/main" id="{00000000-0008-0000-0100-0000CC030000}"/>
            </a:ext>
          </a:extLst>
        </xdr:cNvPr>
        <xdr:cNvGrpSpPr>
          <a:grpSpLocks/>
        </xdr:cNvGrpSpPr>
      </xdr:nvGrpSpPr>
      <xdr:grpSpPr bwMode="auto">
        <a:xfrm flipH="1">
          <a:off x="8127575" y="1116540"/>
          <a:ext cx="654473" cy="596137"/>
          <a:chOff x="3978532" y="2552560"/>
          <a:chExt cx="222057" cy="308750"/>
        </a:xfrm>
      </xdr:grpSpPr>
      <xdr:sp macro="" textlink="">
        <xdr:nvSpPr>
          <xdr:cNvPr id="973" name="Line 377">
            <a:extLst>
              <a:ext uri="{FF2B5EF4-FFF2-40B4-BE49-F238E27FC236}">
                <a16:creationId xmlns:a16="http://schemas.microsoft.com/office/drawing/2014/main" id="{00000000-0008-0000-0100-0000CD030000}"/>
              </a:ext>
            </a:extLst>
          </xdr:cNvPr>
          <xdr:cNvSpPr>
            <a:spLocks noChangeShapeType="1"/>
          </xdr:cNvSpPr>
        </xdr:nvSpPr>
        <xdr:spPr bwMode="auto">
          <a:xfrm rot="10800000" flipV="1">
            <a:off x="3978532" y="2609850"/>
            <a:ext cx="140078" cy="156609"/>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74" name="Freeform 1043">
            <a:extLst>
              <a:ext uri="{FF2B5EF4-FFF2-40B4-BE49-F238E27FC236}">
                <a16:creationId xmlns:a16="http://schemas.microsoft.com/office/drawing/2014/main" id="{00000000-0008-0000-0100-0000CE030000}"/>
              </a:ext>
            </a:extLst>
          </xdr:cNvPr>
          <xdr:cNvSpPr>
            <a:spLocks/>
          </xdr:cNvSpPr>
        </xdr:nvSpPr>
        <xdr:spPr bwMode="auto">
          <a:xfrm>
            <a:off x="3984550" y="2552560"/>
            <a:ext cx="141327" cy="60100"/>
          </a:xfrm>
          <a:custGeom>
            <a:avLst/>
            <a:gdLst>
              <a:gd name="T0" fmla="*/ 186549 w 186549"/>
              <a:gd name="T1" fmla="*/ 88619 h 88619"/>
              <a:gd name="T2" fmla="*/ 152612 w 186549"/>
              <a:gd name="T3" fmla="*/ 52925 h 88619"/>
              <a:gd name="T4" fmla="*/ 111478 w 186549"/>
              <a:gd name="T5" fmla="*/ 21843 h 88619"/>
              <a:gd name="T6" fmla="*/ 67031 w 186549"/>
              <a:gd name="T7" fmla="*/ 4395 h 88619"/>
              <a:gd name="T8" fmla="*/ 31754 w 186549"/>
              <a:gd name="T9" fmla="*/ 385 h 88619"/>
              <a:gd name="T10" fmla="*/ 0 w 186549"/>
              <a:gd name="T11" fmla="*/ 387 h 88619"/>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86549" h="88619">
                <a:moveTo>
                  <a:pt x="186549" y="88619"/>
                </a:moveTo>
                <a:cubicBezTo>
                  <a:pt x="175237" y="76721"/>
                  <a:pt x="165124" y="64054"/>
                  <a:pt x="152612" y="52925"/>
                </a:cubicBezTo>
                <a:cubicBezTo>
                  <a:pt x="140100" y="41796"/>
                  <a:pt x="129563" y="30265"/>
                  <a:pt x="111478" y="21843"/>
                </a:cubicBezTo>
                <a:cubicBezTo>
                  <a:pt x="93393" y="13421"/>
                  <a:pt x="77378" y="5298"/>
                  <a:pt x="67031" y="4395"/>
                </a:cubicBezTo>
                <a:cubicBezTo>
                  <a:pt x="56684" y="3492"/>
                  <a:pt x="43514" y="1722"/>
                  <a:pt x="31754" y="385"/>
                </a:cubicBezTo>
                <a:cubicBezTo>
                  <a:pt x="19994" y="-952"/>
                  <a:pt x="9996" y="1724"/>
                  <a:pt x="0" y="387"/>
                </a:cubicBezTo>
              </a:path>
            </a:pathLst>
          </a:custGeom>
          <a:noFill/>
          <a:ln w="38100" cap="flat" cmpd="tri"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75" name="Freeform 1044">
            <a:extLst>
              <a:ext uri="{FF2B5EF4-FFF2-40B4-BE49-F238E27FC236}">
                <a16:creationId xmlns:a16="http://schemas.microsoft.com/office/drawing/2014/main" id="{00000000-0008-0000-0100-0000CF030000}"/>
              </a:ext>
            </a:extLst>
          </xdr:cNvPr>
          <xdr:cNvSpPr>
            <a:spLocks/>
          </xdr:cNvSpPr>
        </xdr:nvSpPr>
        <xdr:spPr bwMode="auto">
          <a:xfrm>
            <a:off x="4108026" y="2601428"/>
            <a:ext cx="92563" cy="259882"/>
          </a:xfrm>
          <a:custGeom>
            <a:avLst/>
            <a:gdLst>
              <a:gd name="T0" fmla="*/ 0 w 92563"/>
              <a:gd name="T1" fmla="*/ 0 h 259882"/>
              <a:gd name="T2" fmla="*/ 60113 w 92563"/>
              <a:gd name="T3" fmla="*/ 69382 h 259882"/>
              <a:gd name="T4" fmla="*/ 82689 w 92563"/>
              <a:gd name="T5" fmla="*/ 117708 h 259882"/>
              <a:gd name="T6" fmla="*/ 92074 w 92563"/>
              <a:gd name="T7" fmla="*/ 189297 h 259882"/>
              <a:gd name="T8" fmla="*/ 90593 w 92563"/>
              <a:gd name="T9" fmla="*/ 259882 h 259882"/>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563" h="259882">
                <a:moveTo>
                  <a:pt x="0" y="0"/>
                </a:moveTo>
                <a:cubicBezTo>
                  <a:pt x="19050" y="16192"/>
                  <a:pt x="46332" y="49764"/>
                  <a:pt x="60113" y="69382"/>
                </a:cubicBezTo>
                <a:cubicBezTo>
                  <a:pt x="73895" y="89000"/>
                  <a:pt x="77362" y="97722"/>
                  <a:pt x="82689" y="117708"/>
                </a:cubicBezTo>
                <a:cubicBezTo>
                  <a:pt x="88016" y="137694"/>
                  <a:pt x="90169" y="169612"/>
                  <a:pt x="92074" y="189297"/>
                </a:cubicBezTo>
                <a:cubicBezTo>
                  <a:pt x="93979" y="208982"/>
                  <a:pt x="89640" y="235434"/>
                  <a:pt x="90593" y="259882"/>
                </a:cubicBezTo>
              </a:path>
            </a:pathLst>
          </a:custGeom>
          <a:noFill/>
          <a:ln w="762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oval"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5</xdr:col>
      <xdr:colOff>317498</xdr:colOff>
      <xdr:row>5</xdr:row>
      <xdr:rowOff>71965</xdr:rowOff>
    </xdr:from>
    <xdr:to>
      <xdr:col>5</xdr:col>
      <xdr:colOff>1073498</xdr:colOff>
      <xdr:row>8</xdr:row>
      <xdr:rowOff>103165</xdr:rowOff>
    </xdr:to>
    <xdr:grpSp>
      <xdr:nvGrpSpPr>
        <xdr:cNvPr id="976" name="Group 3">
          <a:extLst>
            <a:ext uri="{FF2B5EF4-FFF2-40B4-BE49-F238E27FC236}">
              <a16:creationId xmlns:a16="http://schemas.microsoft.com/office/drawing/2014/main" id="{00000000-0008-0000-0100-0000D0030000}"/>
            </a:ext>
          </a:extLst>
        </xdr:cNvPr>
        <xdr:cNvGrpSpPr>
          <a:grpSpLocks/>
        </xdr:cNvGrpSpPr>
      </xdr:nvGrpSpPr>
      <xdr:grpSpPr bwMode="auto">
        <a:xfrm>
          <a:off x="3640665" y="1103841"/>
          <a:ext cx="756000" cy="650324"/>
          <a:chOff x="3913395" y="3270789"/>
          <a:chExt cx="493854" cy="428721"/>
        </a:xfrm>
      </xdr:grpSpPr>
      <xdr:grpSp>
        <xdr:nvGrpSpPr>
          <xdr:cNvPr id="977" name="Group 2">
            <a:extLst>
              <a:ext uri="{FF2B5EF4-FFF2-40B4-BE49-F238E27FC236}">
                <a16:creationId xmlns:a16="http://schemas.microsoft.com/office/drawing/2014/main" id="{00000000-0008-0000-0100-0000D1030000}"/>
              </a:ext>
            </a:extLst>
          </xdr:cNvPr>
          <xdr:cNvGrpSpPr>
            <a:grpSpLocks/>
          </xdr:cNvGrpSpPr>
        </xdr:nvGrpSpPr>
        <xdr:grpSpPr bwMode="auto">
          <a:xfrm>
            <a:off x="3913395" y="3270789"/>
            <a:ext cx="493854" cy="428721"/>
            <a:chOff x="3913395" y="3270789"/>
            <a:chExt cx="493854" cy="428721"/>
          </a:xfrm>
        </xdr:grpSpPr>
        <xdr:sp macro="" textlink="">
          <xdr:nvSpPr>
            <xdr:cNvPr id="979" name="Line 611">
              <a:extLst>
                <a:ext uri="{FF2B5EF4-FFF2-40B4-BE49-F238E27FC236}">
                  <a16:creationId xmlns:a16="http://schemas.microsoft.com/office/drawing/2014/main" id="{00000000-0008-0000-0100-0000D3030000}"/>
                </a:ext>
              </a:extLst>
            </xdr:cNvPr>
            <xdr:cNvSpPr>
              <a:spLocks noChangeShapeType="1"/>
            </xdr:cNvSpPr>
          </xdr:nvSpPr>
          <xdr:spPr bwMode="auto">
            <a:xfrm flipV="1">
              <a:off x="4236720" y="3482042"/>
              <a:ext cx="170529" cy="297"/>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none" w="sm" len="sm"/>
            </a:ln>
            <a:extLst>
              <a:ext uri="{909E8E84-426E-40DD-AFC4-6F175D3DCCD1}">
                <a14:hiddenFill xmlns:a14="http://schemas.microsoft.com/office/drawing/2010/main">
                  <a:noFill/>
                </a14:hiddenFill>
              </a:ext>
            </a:extLst>
          </xdr:spPr>
        </xdr:sp>
        <xdr:sp macro="" textlink="">
          <xdr:nvSpPr>
            <xdr:cNvPr id="980" name="Line 615">
              <a:extLst>
                <a:ext uri="{FF2B5EF4-FFF2-40B4-BE49-F238E27FC236}">
                  <a16:creationId xmlns:a16="http://schemas.microsoft.com/office/drawing/2014/main" id="{00000000-0008-0000-0100-0000D4030000}"/>
                </a:ext>
              </a:extLst>
            </xdr:cNvPr>
            <xdr:cNvSpPr>
              <a:spLocks noChangeShapeType="1"/>
            </xdr:cNvSpPr>
          </xdr:nvSpPr>
          <xdr:spPr bwMode="auto">
            <a:xfrm flipV="1">
              <a:off x="4218825" y="3270789"/>
              <a:ext cx="175260" cy="16002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81" name="Line 616">
              <a:extLst>
                <a:ext uri="{FF2B5EF4-FFF2-40B4-BE49-F238E27FC236}">
                  <a16:creationId xmlns:a16="http://schemas.microsoft.com/office/drawing/2014/main" id="{00000000-0008-0000-0100-0000D5030000}"/>
                </a:ext>
              </a:extLst>
            </xdr:cNvPr>
            <xdr:cNvSpPr>
              <a:spLocks noChangeShapeType="1"/>
            </xdr:cNvSpPr>
          </xdr:nvSpPr>
          <xdr:spPr bwMode="auto">
            <a:xfrm flipH="1" flipV="1">
              <a:off x="3952020" y="3304057"/>
              <a:ext cx="139867" cy="128752"/>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982" name="Line 618">
              <a:extLst>
                <a:ext uri="{FF2B5EF4-FFF2-40B4-BE49-F238E27FC236}">
                  <a16:creationId xmlns:a16="http://schemas.microsoft.com/office/drawing/2014/main" id="{00000000-0008-0000-0100-0000D6030000}"/>
                </a:ext>
              </a:extLst>
            </xdr:cNvPr>
            <xdr:cNvSpPr>
              <a:spLocks noChangeShapeType="1"/>
            </xdr:cNvSpPr>
          </xdr:nvSpPr>
          <xdr:spPr bwMode="auto">
            <a:xfrm>
              <a:off x="4213860" y="3543301"/>
              <a:ext cx="135452" cy="119134"/>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983" name="Line 612">
              <a:extLst>
                <a:ext uri="{FF2B5EF4-FFF2-40B4-BE49-F238E27FC236}">
                  <a16:creationId xmlns:a16="http://schemas.microsoft.com/office/drawing/2014/main" id="{00000000-0008-0000-0100-0000D7030000}"/>
                </a:ext>
              </a:extLst>
            </xdr:cNvPr>
            <xdr:cNvSpPr>
              <a:spLocks noChangeShapeType="1"/>
            </xdr:cNvSpPr>
          </xdr:nvSpPr>
          <xdr:spPr bwMode="auto">
            <a:xfrm flipH="1">
              <a:off x="4152900" y="3299460"/>
              <a:ext cx="0" cy="1066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984" name="Line 610">
              <a:extLst>
                <a:ext uri="{FF2B5EF4-FFF2-40B4-BE49-F238E27FC236}">
                  <a16:creationId xmlns:a16="http://schemas.microsoft.com/office/drawing/2014/main" id="{00000000-0008-0000-0100-0000D8030000}"/>
                </a:ext>
              </a:extLst>
            </xdr:cNvPr>
            <xdr:cNvSpPr>
              <a:spLocks noChangeShapeType="1"/>
            </xdr:cNvSpPr>
          </xdr:nvSpPr>
          <xdr:spPr bwMode="auto">
            <a:xfrm>
              <a:off x="4160520" y="3550920"/>
              <a:ext cx="0" cy="14859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985" name="Line 613">
              <a:extLst>
                <a:ext uri="{FF2B5EF4-FFF2-40B4-BE49-F238E27FC236}">
                  <a16:creationId xmlns:a16="http://schemas.microsoft.com/office/drawing/2014/main" id="{00000000-0008-0000-0100-0000D9030000}"/>
                </a:ext>
              </a:extLst>
            </xdr:cNvPr>
            <xdr:cNvSpPr>
              <a:spLocks noChangeShapeType="1"/>
            </xdr:cNvSpPr>
          </xdr:nvSpPr>
          <xdr:spPr bwMode="auto">
            <a:xfrm flipH="1" flipV="1">
              <a:off x="3913395" y="3484448"/>
              <a:ext cx="144255" cy="1703"/>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86" name="Line 617">
              <a:extLst>
                <a:ext uri="{FF2B5EF4-FFF2-40B4-BE49-F238E27FC236}">
                  <a16:creationId xmlns:a16="http://schemas.microsoft.com/office/drawing/2014/main" id="{00000000-0008-0000-0100-0000DA030000}"/>
                </a:ext>
              </a:extLst>
            </xdr:cNvPr>
            <xdr:cNvSpPr>
              <a:spLocks noChangeShapeType="1"/>
            </xdr:cNvSpPr>
          </xdr:nvSpPr>
          <xdr:spPr bwMode="auto">
            <a:xfrm flipH="1">
              <a:off x="3963056" y="3539490"/>
              <a:ext cx="132693" cy="122942"/>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978" name="Oval 614">
            <a:extLst>
              <a:ext uri="{FF2B5EF4-FFF2-40B4-BE49-F238E27FC236}">
                <a16:creationId xmlns:a16="http://schemas.microsoft.com/office/drawing/2014/main" id="{00000000-0008-0000-0100-0000D2030000}"/>
              </a:ext>
            </a:extLst>
          </xdr:cNvPr>
          <xdr:cNvSpPr>
            <a:spLocks noChangeArrowheads="1"/>
          </xdr:cNvSpPr>
        </xdr:nvSpPr>
        <xdr:spPr bwMode="auto">
          <a:xfrm>
            <a:off x="4066321" y="3402926"/>
            <a:ext cx="182483" cy="159084"/>
          </a:xfrm>
          <a:prstGeom prst="ellipse">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round/>
            <a:headEnd/>
            <a:tailEnd/>
          </a:ln>
        </xdr:spPr>
      </xdr:sp>
    </xdr:grpSp>
    <xdr:clientData/>
  </xdr:twoCellAnchor>
  <xdr:twoCellAnchor>
    <xdr:from>
      <xdr:col>0</xdr:col>
      <xdr:colOff>105591</xdr:colOff>
      <xdr:row>0</xdr:row>
      <xdr:rowOff>2</xdr:rowOff>
    </xdr:from>
    <xdr:to>
      <xdr:col>24</xdr:col>
      <xdr:colOff>238192</xdr:colOff>
      <xdr:row>4</xdr:row>
      <xdr:rowOff>46987</xdr:rowOff>
    </xdr:to>
    <xdr:grpSp>
      <xdr:nvGrpSpPr>
        <xdr:cNvPr id="987" name="Group 285">
          <a:extLst>
            <a:ext uri="{FF2B5EF4-FFF2-40B4-BE49-F238E27FC236}">
              <a16:creationId xmlns:a16="http://schemas.microsoft.com/office/drawing/2014/main" id="{00000000-0008-0000-0100-0000DB030000}"/>
            </a:ext>
          </a:extLst>
        </xdr:cNvPr>
        <xdr:cNvGrpSpPr>
          <a:grpSpLocks/>
        </xdr:cNvGrpSpPr>
      </xdr:nvGrpSpPr>
      <xdr:grpSpPr bwMode="auto">
        <a:xfrm>
          <a:off x="105591" y="2"/>
          <a:ext cx="16552643" cy="872485"/>
          <a:chOff x="130908" y="76200"/>
          <a:chExt cx="16576289" cy="868407"/>
        </a:xfrm>
      </xdr:grpSpPr>
      <xdr:sp macro="" textlink="">
        <xdr:nvSpPr>
          <xdr:cNvPr id="988" name="Rectangle 987">
            <a:extLst>
              <a:ext uri="{FF2B5EF4-FFF2-40B4-BE49-F238E27FC236}">
                <a16:creationId xmlns:a16="http://schemas.microsoft.com/office/drawing/2014/main" id="{00000000-0008-0000-0100-0000DC030000}"/>
              </a:ext>
            </a:extLst>
          </xdr:cNvPr>
          <xdr:cNvSpPr>
            <a:spLocks noChangeAspect="1"/>
          </xdr:cNvSpPr>
        </xdr:nvSpPr>
        <xdr:spPr>
          <a:xfrm>
            <a:off x="130908" y="84752"/>
            <a:ext cx="834234" cy="859855"/>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989" name="Rectangle 988">
            <a:extLst>
              <a:ext uri="{FF2B5EF4-FFF2-40B4-BE49-F238E27FC236}">
                <a16:creationId xmlns:a16="http://schemas.microsoft.com/office/drawing/2014/main" id="{00000000-0008-0000-0100-0000DD030000}"/>
              </a:ext>
            </a:extLst>
          </xdr:cNvPr>
          <xdr:cNvSpPr>
            <a:spLocks noChangeAspect="1"/>
          </xdr:cNvSpPr>
        </xdr:nvSpPr>
        <xdr:spPr>
          <a:xfrm>
            <a:off x="975360" y="76200"/>
            <a:ext cx="834234" cy="859856"/>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991" name="Rectangle 990">
            <a:extLst>
              <a:ext uri="{FF2B5EF4-FFF2-40B4-BE49-F238E27FC236}">
                <a16:creationId xmlns:a16="http://schemas.microsoft.com/office/drawing/2014/main" id="{00000000-0008-0000-0100-0000DF030000}"/>
              </a:ext>
            </a:extLst>
          </xdr:cNvPr>
          <xdr:cNvSpPr>
            <a:spLocks noChangeAspect="1"/>
          </xdr:cNvSpPr>
        </xdr:nvSpPr>
        <xdr:spPr>
          <a:xfrm>
            <a:off x="1859280" y="76200"/>
            <a:ext cx="834234" cy="859856"/>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992" name="Rectangle 991">
            <a:extLst>
              <a:ext uri="{FF2B5EF4-FFF2-40B4-BE49-F238E27FC236}">
                <a16:creationId xmlns:a16="http://schemas.microsoft.com/office/drawing/2014/main" id="{00000000-0008-0000-0100-0000E0030000}"/>
              </a:ext>
            </a:extLst>
          </xdr:cNvPr>
          <xdr:cNvSpPr>
            <a:spLocks noChangeAspect="1"/>
          </xdr:cNvSpPr>
        </xdr:nvSpPr>
        <xdr:spPr>
          <a:xfrm>
            <a:off x="2750820" y="83820"/>
            <a:ext cx="834234" cy="859856"/>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993" name="Rectangle 992">
            <a:extLst>
              <a:ext uri="{FF2B5EF4-FFF2-40B4-BE49-F238E27FC236}">
                <a16:creationId xmlns:a16="http://schemas.microsoft.com/office/drawing/2014/main" id="{00000000-0008-0000-0100-0000E1030000}"/>
              </a:ext>
            </a:extLst>
          </xdr:cNvPr>
          <xdr:cNvSpPr>
            <a:spLocks noChangeAspect="1"/>
          </xdr:cNvSpPr>
        </xdr:nvSpPr>
        <xdr:spPr>
          <a:xfrm>
            <a:off x="3627120" y="83820"/>
            <a:ext cx="834234" cy="859856"/>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994" name="Rectangle 993">
            <a:extLst>
              <a:ext uri="{FF2B5EF4-FFF2-40B4-BE49-F238E27FC236}">
                <a16:creationId xmlns:a16="http://schemas.microsoft.com/office/drawing/2014/main" id="{00000000-0008-0000-0100-0000E2030000}"/>
              </a:ext>
            </a:extLst>
          </xdr:cNvPr>
          <xdr:cNvSpPr>
            <a:spLocks noChangeAspect="1"/>
          </xdr:cNvSpPr>
        </xdr:nvSpPr>
        <xdr:spPr>
          <a:xfrm>
            <a:off x="4503420" y="83820"/>
            <a:ext cx="834234" cy="859856"/>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995" name="Rectangle 994">
            <a:extLst>
              <a:ext uri="{FF2B5EF4-FFF2-40B4-BE49-F238E27FC236}">
                <a16:creationId xmlns:a16="http://schemas.microsoft.com/office/drawing/2014/main" id="{00000000-0008-0000-0100-0000E3030000}"/>
              </a:ext>
            </a:extLst>
          </xdr:cNvPr>
          <xdr:cNvSpPr>
            <a:spLocks noChangeAspect="1"/>
          </xdr:cNvSpPr>
        </xdr:nvSpPr>
        <xdr:spPr>
          <a:xfrm>
            <a:off x="5379720" y="83820"/>
            <a:ext cx="834234" cy="859856"/>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999" name="Rectangle 998">
            <a:extLst>
              <a:ext uri="{FF2B5EF4-FFF2-40B4-BE49-F238E27FC236}">
                <a16:creationId xmlns:a16="http://schemas.microsoft.com/office/drawing/2014/main" id="{00000000-0008-0000-0100-0000E7030000}"/>
              </a:ext>
            </a:extLst>
          </xdr:cNvPr>
          <xdr:cNvSpPr>
            <a:spLocks noChangeAspect="1"/>
          </xdr:cNvSpPr>
        </xdr:nvSpPr>
        <xdr:spPr>
          <a:xfrm>
            <a:off x="8884920" y="76200"/>
            <a:ext cx="804328" cy="829031"/>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000" name="Rectangle 999">
            <a:extLst>
              <a:ext uri="{FF2B5EF4-FFF2-40B4-BE49-F238E27FC236}">
                <a16:creationId xmlns:a16="http://schemas.microsoft.com/office/drawing/2014/main" id="{00000000-0008-0000-0100-0000E8030000}"/>
              </a:ext>
            </a:extLst>
          </xdr:cNvPr>
          <xdr:cNvSpPr>
            <a:spLocks noChangeAspect="1"/>
          </xdr:cNvSpPr>
        </xdr:nvSpPr>
        <xdr:spPr>
          <a:xfrm>
            <a:off x="9761220" y="83820"/>
            <a:ext cx="804328" cy="829031"/>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001" name="Rectangle 1000">
            <a:extLst>
              <a:ext uri="{FF2B5EF4-FFF2-40B4-BE49-F238E27FC236}">
                <a16:creationId xmlns:a16="http://schemas.microsoft.com/office/drawing/2014/main" id="{00000000-0008-0000-0100-0000E9030000}"/>
              </a:ext>
            </a:extLst>
          </xdr:cNvPr>
          <xdr:cNvSpPr>
            <a:spLocks noChangeAspect="1"/>
          </xdr:cNvSpPr>
        </xdr:nvSpPr>
        <xdr:spPr>
          <a:xfrm>
            <a:off x="10637520" y="83820"/>
            <a:ext cx="804328" cy="829031"/>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002" name="Rectangle 1001">
            <a:extLst>
              <a:ext uri="{FF2B5EF4-FFF2-40B4-BE49-F238E27FC236}">
                <a16:creationId xmlns:a16="http://schemas.microsoft.com/office/drawing/2014/main" id="{00000000-0008-0000-0100-0000EA030000}"/>
              </a:ext>
            </a:extLst>
          </xdr:cNvPr>
          <xdr:cNvSpPr>
            <a:spLocks noChangeAspect="1"/>
          </xdr:cNvSpPr>
        </xdr:nvSpPr>
        <xdr:spPr>
          <a:xfrm>
            <a:off x="11506200" y="83820"/>
            <a:ext cx="804328" cy="829031"/>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003" name="Rectangle 1002">
            <a:extLst>
              <a:ext uri="{FF2B5EF4-FFF2-40B4-BE49-F238E27FC236}">
                <a16:creationId xmlns:a16="http://schemas.microsoft.com/office/drawing/2014/main" id="{00000000-0008-0000-0100-0000EB030000}"/>
              </a:ext>
            </a:extLst>
          </xdr:cNvPr>
          <xdr:cNvSpPr>
            <a:spLocks noChangeAspect="1"/>
          </xdr:cNvSpPr>
        </xdr:nvSpPr>
        <xdr:spPr>
          <a:xfrm>
            <a:off x="12374880" y="83820"/>
            <a:ext cx="804328" cy="829031"/>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004" name="Rectangle 1003">
            <a:extLst>
              <a:ext uri="{FF2B5EF4-FFF2-40B4-BE49-F238E27FC236}">
                <a16:creationId xmlns:a16="http://schemas.microsoft.com/office/drawing/2014/main" id="{00000000-0008-0000-0100-0000EC030000}"/>
              </a:ext>
            </a:extLst>
          </xdr:cNvPr>
          <xdr:cNvSpPr>
            <a:spLocks noChangeAspect="1"/>
          </xdr:cNvSpPr>
        </xdr:nvSpPr>
        <xdr:spPr>
          <a:xfrm>
            <a:off x="13251180" y="91440"/>
            <a:ext cx="804328" cy="829031"/>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005" name="Rectangle 1004">
            <a:extLst>
              <a:ext uri="{FF2B5EF4-FFF2-40B4-BE49-F238E27FC236}">
                <a16:creationId xmlns:a16="http://schemas.microsoft.com/office/drawing/2014/main" id="{00000000-0008-0000-0100-0000ED030000}"/>
              </a:ext>
            </a:extLst>
          </xdr:cNvPr>
          <xdr:cNvSpPr>
            <a:spLocks noChangeAspect="1"/>
          </xdr:cNvSpPr>
        </xdr:nvSpPr>
        <xdr:spPr>
          <a:xfrm>
            <a:off x="14151272" y="91440"/>
            <a:ext cx="804328" cy="829031"/>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007" name="Rectangle 1006">
            <a:extLst>
              <a:ext uri="{FF2B5EF4-FFF2-40B4-BE49-F238E27FC236}">
                <a16:creationId xmlns:a16="http://schemas.microsoft.com/office/drawing/2014/main" id="{00000000-0008-0000-0100-0000EF030000}"/>
              </a:ext>
            </a:extLst>
          </xdr:cNvPr>
          <xdr:cNvSpPr>
            <a:spLocks noChangeAspect="1"/>
          </xdr:cNvSpPr>
        </xdr:nvSpPr>
        <xdr:spPr>
          <a:xfrm>
            <a:off x="15021797" y="108923"/>
            <a:ext cx="804328" cy="829031"/>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008" name="Rectangle 1007">
            <a:extLst>
              <a:ext uri="{FF2B5EF4-FFF2-40B4-BE49-F238E27FC236}">
                <a16:creationId xmlns:a16="http://schemas.microsoft.com/office/drawing/2014/main" id="{00000000-0008-0000-0100-0000F0030000}"/>
              </a:ext>
            </a:extLst>
          </xdr:cNvPr>
          <xdr:cNvSpPr>
            <a:spLocks noChangeAspect="1"/>
          </xdr:cNvSpPr>
        </xdr:nvSpPr>
        <xdr:spPr>
          <a:xfrm>
            <a:off x="15902869" y="108923"/>
            <a:ext cx="804328" cy="829031"/>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388" name="Rectangle 387">
            <a:extLst>
              <a:ext uri="{FF2B5EF4-FFF2-40B4-BE49-F238E27FC236}">
                <a16:creationId xmlns:a16="http://schemas.microsoft.com/office/drawing/2014/main" id="{00000000-0008-0000-0100-000084010000}"/>
              </a:ext>
            </a:extLst>
          </xdr:cNvPr>
          <xdr:cNvSpPr>
            <a:spLocks noChangeAspect="1"/>
          </xdr:cNvSpPr>
        </xdr:nvSpPr>
        <xdr:spPr>
          <a:xfrm>
            <a:off x="6293266" y="101855"/>
            <a:ext cx="804328" cy="829031"/>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389" name="Rectangle 388">
            <a:extLst>
              <a:ext uri="{FF2B5EF4-FFF2-40B4-BE49-F238E27FC236}">
                <a16:creationId xmlns:a16="http://schemas.microsoft.com/office/drawing/2014/main" id="{00000000-0008-0000-0100-000085010000}"/>
              </a:ext>
            </a:extLst>
          </xdr:cNvPr>
          <xdr:cNvSpPr>
            <a:spLocks noChangeAspect="1"/>
          </xdr:cNvSpPr>
        </xdr:nvSpPr>
        <xdr:spPr>
          <a:xfrm>
            <a:off x="7171944" y="101855"/>
            <a:ext cx="804328" cy="829031"/>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390" name="Rectangle 389">
            <a:extLst>
              <a:ext uri="{FF2B5EF4-FFF2-40B4-BE49-F238E27FC236}">
                <a16:creationId xmlns:a16="http://schemas.microsoft.com/office/drawing/2014/main" id="{00000000-0008-0000-0100-000086010000}"/>
              </a:ext>
            </a:extLst>
          </xdr:cNvPr>
          <xdr:cNvSpPr>
            <a:spLocks noChangeAspect="1"/>
          </xdr:cNvSpPr>
        </xdr:nvSpPr>
        <xdr:spPr>
          <a:xfrm>
            <a:off x="8032871" y="93304"/>
            <a:ext cx="804328" cy="829031"/>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grpSp>
    <xdr:clientData/>
  </xdr:twoCellAnchor>
  <xdr:twoCellAnchor>
    <xdr:from>
      <xdr:col>0</xdr:col>
      <xdr:colOff>54791</xdr:colOff>
      <xdr:row>4</xdr:row>
      <xdr:rowOff>183196</xdr:rowOff>
    </xdr:from>
    <xdr:to>
      <xdr:col>24</xdr:col>
      <xdr:colOff>256794</xdr:colOff>
      <xdr:row>9</xdr:row>
      <xdr:rowOff>11184</xdr:rowOff>
    </xdr:to>
    <xdr:grpSp>
      <xdr:nvGrpSpPr>
        <xdr:cNvPr id="1009" name="Group 286">
          <a:extLst>
            <a:ext uri="{FF2B5EF4-FFF2-40B4-BE49-F238E27FC236}">
              <a16:creationId xmlns:a16="http://schemas.microsoft.com/office/drawing/2014/main" id="{00000000-0008-0000-0100-0000F1030000}"/>
            </a:ext>
          </a:extLst>
        </xdr:cNvPr>
        <xdr:cNvGrpSpPr>
          <a:grpSpLocks/>
        </xdr:cNvGrpSpPr>
      </xdr:nvGrpSpPr>
      <xdr:grpSpPr bwMode="auto">
        <a:xfrm>
          <a:off x="54791" y="1008696"/>
          <a:ext cx="16622045" cy="859864"/>
          <a:chOff x="68581" y="60422"/>
          <a:chExt cx="16651124" cy="1154162"/>
        </a:xfrm>
      </xdr:grpSpPr>
      <xdr:sp macro="" textlink="">
        <xdr:nvSpPr>
          <xdr:cNvPr id="1010" name="Rectangle 1009">
            <a:extLst>
              <a:ext uri="{FF2B5EF4-FFF2-40B4-BE49-F238E27FC236}">
                <a16:creationId xmlns:a16="http://schemas.microsoft.com/office/drawing/2014/main" id="{00000000-0008-0000-0100-0000F2030000}"/>
              </a:ext>
            </a:extLst>
          </xdr:cNvPr>
          <xdr:cNvSpPr/>
        </xdr:nvSpPr>
        <xdr:spPr>
          <a:xfrm>
            <a:off x="68581" y="76199"/>
            <a:ext cx="834318" cy="1122452"/>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011" name="Rectangle 1010">
            <a:extLst>
              <a:ext uri="{FF2B5EF4-FFF2-40B4-BE49-F238E27FC236}">
                <a16:creationId xmlns:a16="http://schemas.microsoft.com/office/drawing/2014/main" id="{00000000-0008-0000-0100-0000F3030000}"/>
              </a:ext>
            </a:extLst>
          </xdr:cNvPr>
          <xdr:cNvSpPr/>
        </xdr:nvSpPr>
        <xdr:spPr>
          <a:xfrm>
            <a:off x="975359" y="76199"/>
            <a:ext cx="834318" cy="1122452"/>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013" name="Rectangle 1012">
            <a:extLst>
              <a:ext uri="{FF2B5EF4-FFF2-40B4-BE49-F238E27FC236}">
                <a16:creationId xmlns:a16="http://schemas.microsoft.com/office/drawing/2014/main" id="{00000000-0008-0000-0100-0000F5030000}"/>
              </a:ext>
            </a:extLst>
          </xdr:cNvPr>
          <xdr:cNvSpPr/>
        </xdr:nvSpPr>
        <xdr:spPr>
          <a:xfrm>
            <a:off x="1859280" y="76199"/>
            <a:ext cx="834318" cy="1122452"/>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014" name="Rectangle 1013">
            <a:extLst>
              <a:ext uri="{FF2B5EF4-FFF2-40B4-BE49-F238E27FC236}">
                <a16:creationId xmlns:a16="http://schemas.microsoft.com/office/drawing/2014/main" id="{00000000-0008-0000-0100-0000F6030000}"/>
              </a:ext>
            </a:extLst>
          </xdr:cNvPr>
          <xdr:cNvSpPr/>
        </xdr:nvSpPr>
        <xdr:spPr>
          <a:xfrm>
            <a:off x="2750820" y="84165"/>
            <a:ext cx="834318" cy="1122452"/>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015" name="Rectangle 1014">
            <a:extLst>
              <a:ext uri="{FF2B5EF4-FFF2-40B4-BE49-F238E27FC236}">
                <a16:creationId xmlns:a16="http://schemas.microsoft.com/office/drawing/2014/main" id="{00000000-0008-0000-0100-0000F7030000}"/>
              </a:ext>
            </a:extLst>
          </xdr:cNvPr>
          <xdr:cNvSpPr/>
        </xdr:nvSpPr>
        <xdr:spPr>
          <a:xfrm>
            <a:off x="3627119" y="84165"/>
            <a:ext cx="834318" cy="1122452"/>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016" name="Rectangle 1015">
            <a:extLst>
              <a:ext uri="{FF2B5EF4-FFF2-40B4-BE49-F238E27FC236}">
                <a16:creationId xmlns:a16="http://schemas.microsoft.com/office/drawing/2014/main" id="{00000000-0008-0000-0100-0000F8030000}"/>
              </a:ext>
            </a:extLst>
          </xdr:cNvPr>
          <xdr:cNvSpPr/>
        </xdr:nvSpPr>
        <xdr:spPr>
          <a:xfrm>
            <a:off x="4503420" y="84165"/>
            <a:ext cx="834318" cy="1122452"/>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017" name="Rectangle 1016">
            <a:extLst>
              <a:ext uri="{FF2B5EF4-FFF2-40B4-BE49-F238E27FC236}">
                <a16:creationId xmlns:a16="http://schemas.microsoft.com/office/drawing/2014/main" id="{00000000-0008-0000-0100-0000F9030000}"/>
              </a:ext>
            </a:extLst>
          </xdr:cNvPr>
          <xdr:cNvSpPr/>
        </xdr:nvSpPr>
        <xdr:spPr>
          <a:xfrm>
            <a:off x="5379720" y="84165"/>
            <a:ext cx="834318" cy="1122452"/>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021" name="Rectangle 1020">
            <a:extLst>
              <a:ext uri="{FF2B5EF4-FFF2-40B4-BE49-F238E27FC236}">
                <a16:creationId xmlns:a16="http://schemas.microsoft.com/office/drawing/2014/main" id="{00000000-0008-0000-0100-0000FD030000}"/>
              </a:ext>
            </a:extLst>
          </xdr:cNvPr>
          <xdr:cNvSpPr/>
        </xdr:nvSpPr>
        <xdr:spPr>
          <a:xfrm>
            <a:off x="8884920" y="76199"/>
            <a:ext cx="804319" cy="1122452"/>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022" name="Rectangle 1021">
            <a:extLst>
              <a:ext uri="{FF2B5EF4-FFF2-40B4-BE49-F238E27FC236}">
                <a16:creationId xmlns:a16="http://schemas.microsoft.com/office/drawing/2014/main" id="{00000000-0008-0000-0100-0000FE030000}"/>
              </a:ext>
            </a:extLst>
          </xdr:cNvPr>
          <xdr:cNvSpPr/>
        </xdr:nvSpPr>
        <xdr:spPr>
          <a:xfrm>
            <a:off x="9761220" y="84165"/>
            <a:ext cx="804319" cy="1122452"/>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023" name="Rectangle 1022">
            <a:extLst>
              <a:ext uri="{FF2B5EF4-FFF2-40B4-BE49-F238E27FC236}">
                <a16:creationId xmlns:a16="http://schemas.microsoft.com/office/drawing/2014/main" id="{00000000-0008-0000-0100-0000FF030000}"/>
              </a:ext>
            </a:extLst>
          </xdr:cNvPr>
          <xdr:cNvSpPr/>
        </xdr:nvSpPr>
        <xdr:spPr>
          <a:xfrm>
            <a:off x="10637520" y="84165"/>
            <a:ext cx="804319" cy="1122452"/>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024" name="Rectangle 1023">
            <a:extLst>
              <a:ext uri="{FF2B5EF4-FFF2-40B4-BE49-F238E27FC236}">
                <a16:creationId xmlns:a16="http://schemas.microsoft.com/office/drawing/2014/main" id="{00000000-0008-0000-0100-000000040000}"/>
              </a:ext>
            </a:extLst>
          </xdr:cNvPr>
          <xdr:cNvSpPr/>
        </xdr:nvSpPr>
        <xdr:spPr>
          <a:xfrm>
            <a:off x="11506200" y="84165"/>
            <a:ext cx="804319" cy="1122452"/>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025" name="Rectangle 1024">
            <a:extLst>
              <a:ext uri="{FF2B5EF4-FFF2-40B4-BE49-F238E27FC236}">
                <a16:creationId xmlns:a16="http://schemas.microsoft.com/office/drawing/2014/main" id="{00000000-0008-0000-0100-000001040000}"/>
              </a:ext>
            </a:extLst>
          </xdr:cNvPr>
          <xdr:cNvSpPr/>
        </xdr:nvSpPr>
        <xdr:spPr>
          <a:xfrm>
            <a:off x="12374880" y="84165"/>
            <a:ext cx="804319" cy="1122452"/>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026" name="Rectangle 1025">
            <a:extLst>
              <a:ext uri="{FF2B5EF4-FFF2-40B4-BE49-F238E27FC236}">
                <a16:creationId xmlns:a16="http://schemas.microsoft.com/office/drawing/2014/main" id="{00000000-0008-0000-0100-000002040000}"/>
              </a:ext>
            </a:extLst>
          </xdr:cNvPr>
          <xdr:cNvSpPr/>
        </xdr:nvSpPr>
        <xdr:spPr>
          <a:xfrm>
            <a:off x="13251180" y="92132"/>
            <a:ext cx="804319" cy="1122452"/>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027" name="Rectangle 1026">
            <a:extLst>
              <a:ext uri="{FF2B5EF4-FFF2-40B4-BE49-F238E27FC236}">
                <a16:creationId xmlns:a16="http://schemas.microsoft.com/office/drawing/2014/main" id="{00000000-0008-0000-0100-000003040000}"/>
              </a:ext>
            </a:extLst>
          </xdr:cNvPr>
          <xdr:cNvSpPr/>
        </xdr:nvSpPr>
        <xdr:spPr>
          <a:xfrm>
            <a:off x="14139048" y="92132"/>
            <a:ext cx="804319" cy="1122452"/>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028" name="Rectangle 1027">
            <a:extLst>
              <a:ext uri="{FF2B5EF4-FFF2-40B4-BE49-F238E27FC236}">
                <a16:creationId xmlns:a16="http://schemas.microsoft.com/office/drawing/2014/main" id="{00000000-0008-0000-0100-000004040000}"/>
              </a:ext>
            </a:extLst>
          </xdr:cNvPr>
          <xdr:cNvSpPr/>
        </xdr:nvSpPr>
        <xdr:spPr>
          <a:xfrm>
            <a:off x="15037423" y="60422"/>
            <a:ext cx="804319" cy="1122452"/>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029" name="Rectangle 1028">
            <a:extLst>
              <a:ext uri="{FF2B5EF4-FFF2-40B4-BE49-F238E27FC236}">
                <a16:creationId xmlns:a16="http://schemas.microsoft.com/office/drawing/2014/main" id="{00000000-0008-0000-0100-000005040000}"/>
              </a:ext>
            </a:extLst>
          </xdr:cNvPr>
          <xdr:cNvSpPr/>
        </xdr:nvSpPr>
        <xdr:spPr>
          <a:xfrm>
            <a:off x="15915386" y="83579"/>
            <a:ext cx="804319" cy="1122452"/>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391" name="Rectangle 390">
            <a:extLst>
              <a:ext uri="{FF2B5EF4-FFF2-40B4-BE49-F238E27FC236}">
                <a16:creationId xmlns:a16="http://schemas.microsoft.com/office/drawing/2014/main" id="{00000000-0008-0000-0100-000087010000}"/>
              </a:ext>
            </a:extLst>
          </xdr:cNvPr>
          <xdr:cNvSpPr/>
        </xdr:nvSpPr>
        <xdr:spPr>
          <a:xfrm>
            <a:off x="6292972" y="76199"/>
            <a:ext cx="804319" cy="1122452"/>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392" name="Rectangle 391">
            <a:extLst>
              <a:ext uri="{FF2B5EF4-FFF2-40B4-BE49-F238E27FC236}">
                <a16:creationId xmlns:a16="http://schemas.microsoft.com/office/drawing/2014/main" id="{00000000-0008-0000-0100-000088010000}"/>
              </a:ext>
            </a:extLst>
          </xdr:cNvPr>
          <xdr:cNvSpPr/>
        </xdr:nvSpPr>
        <xdr:spPr>
          <a:xfrm>
            <a:off x="7180626" y="76199"/>
            <a:ext cx="804319" cy="1122452"/>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393" name="Rectangle 392">
            <a:extLst>
              <a:ext uri="{FF2B5EF4-FFF2-40B4-BE49-F238E27FC236}">
                <a16:creationId xmlns:a16="http://schemas.microsoft.com/office/drawing/2014/main" id="{00000000-0008-0000-0100-000089010000}"/>
              </a:ext>
            </a:extLst>
          </xdr:cNvPr>
          <xdr:cNvSpPr/>
        </xdr:nvSpPr>
        <xdr:spPr>
          <a:xfrm>
            <a:off x="8050526" y="76199"/>
            <a:ext cx="804319" cy="1122452"/>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grpSp>
    <xdr:clientData/>
  </xdr:twoCellAnchor>
  <xdr:twoCellAnchor>
    <xdr:from>
      <xdr:col>5</xdr:col>
      <xdr:colOff>292099</xdr:colOff>
      <xdr:row>0</xdr:row>
      <xdr:rowOff>70274</xdr:rowOff>
    </xdr:from>
    <xdr:to>
      <xdr:col>5</xdr:col>
      <xdr:colOff>1048099</xdr:colOff>
      <xdr:row>3</xdr:row>
      <xdr:rowOff>101474</xdr:rowOff>
    </xdr:to>
    <xdr:grpSp>
      <xdr:nvGrpSpPr>
        <xdr:cNvPr id="1030" name="Group 6">
          <a:extLst>
            <a:ext uri="{FF2B5EF4-FFF2-40B4-BE49-F238E27FC236}">
              <a16:creationId xmlns:a16="http://schemas.microsoft.com/office/drawing/2014/main" id="{00000000-0008-0000-0100-000006040000}"/>
            </a:ext>
          </a:extLst>
        </xdr:cNvPr>
        <xdr:cNvGrpSpPr>
          <a:grpSpLocks/>
        </xdr:cNvGrpSpPr>
      </xdr:nvGrpSpPr>
      <xdr:grpSpPr bwMode="auto">
        <a:xfrm>
          <a:off x="3615266" y="70274"/>
          <a:ext cx="756000" cy="650326"/>
          <a:chOff x="13217" y="2883587"/>
          <a:chExt cx="599804" cy="368987"/>
        </a:xfrm>
      </xdr:grpSpPr>
      <xdr:sp macro="" textlink="">
        <xdr:nvSpPr>
          <xdr:cNvPr id="1031" name="Line 318">
            <a:extLst>
              <a:ext uri="{FF2B5EF4-FFF2-40B4-BE49-F238E27FC236}">
                <a16:creationId xmlns:a16="http://schemas.microsoft.com/office/drawing/2014/main" id="{00000000-0008-0000-0100-000007040000}"/>
              </a:ext>
            </a:extLst>
          </xdr:cNvPr>
          <xdr:cNvSpPr>
            <a:spLocks noChangeShapeType="1"/>
          </xdr:cNvSpPr>
        </xdr:nvSpPr>
        <xdr:spPr bwMode="auto">
          <a:xfrm>
            <a:off x="314597" y="3131774"/>
            <a:ext cx="3422" cy="12080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1032" name="Line 320">
            <a:extLst>
              <a:ext uri="{FF2B5EF4-FFF2-40B4-BE49-F238E27FC236}">
                <a16:creationId xmlns:a16="http://schemas.microsoft.com/office/drawing/2014/main" id="{00000000-0008-0000-0100-000008040000}"/>
              </a:ext>
            </a:extLst>
          </xdr:cNvPr>
          <xdr:cNvSpPr>
            <a:spLocks noChangeShapeType="1"/>
          </xdr:cNvSpPr>
        </xdr:nvSpPr>
        <xdr:spPr bwMode="auto">
          <a:xfrm flipV="1">
            <a:off x="400283" y="3076864"/>
            <a:ext cx="212738" cy="451"/>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033" name="Line 321">
            <a:extLst>
              <a:ext uri="{FF2B5EF4-FFF2-40B4-BE49-F238E27FC236}">
                <a16:creationId xmlns:a16="http://schemas.microsoft.com/office/drawing/2014/main" id="{00000000-0008-0000-0100-000009040000}"/>
              </a:ext>
            </a:extLst>
          </xdr:cNvPr>
          <xdr:cNvSpPr>
            <a:spLocks noChangeShapeType="1"/>
          </xdr:cNvSpPr>
        </xdr:nvSpPr>
        <xdr:spPr bwMode="auto">
          <a:xfrm flipH="1">
            <a:off x="312109" y="2883587"/>
            <a:ext cx="0" cy="12192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034" name="Line 347">
            <a:extLst>
              <a:ext uri="{FF2B5EF4-FFF2-40B4-BE49-F238E27FC236}">
                <a16:creationId xmlns:a16="http://schemas.microsoft.com/office/drawing/2014/main" id="{00000000-0008-0000-0100-00000A040000}"/>
              </a:ext>
            </a:extLst>
          </xdr:cNvPr>
          <xdr:cNvSpPr>
            <a:spLocks noChangeShapeType="1"/>
          </xdr:cNvSpPr>
        </xdr:nvSpPr>
        <xdr:spPr bwMode="auto">
          <a:xfrm flipH="1">
            <a:off x="13217" y="3076864"/>
            <a:ext cx="227512" cy="2"/>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35" name="Oval 322">
            <a:extLst>
              <a:ext uri="{FF2B5EF4-FFF2-40B4-BE49-F238E27FC236}">
                <a16:creationId xmlns:a16="http://schemas.microsoft.com/office/drawing/2014/main" id="{00000000-0008-0000-0100-00000B040000}"/>
              </a:ext>
            </a:extLst>
          </xdr:cNvPr>
          <xdr:cNvSpPr>
            <a:spLocks noChangeArrowheads="1"/>
          </xdr:cNvSpPr>
        </xdr:nvSpPr>
        <xdr:spPr bwMode="auto">
          <a:xfrm>
            <a:off x="236673" y="3006583"/>
            <a:ext cx="164652" cy="127388"/>
          </a:xfrm>
          <a:prstGeom prst="ellipse">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prstDash val="sysDash"/>
            <a:round/>
            <a:headEnd/>
            <a:tailEnd/>
          </a:ln>
        </xdr:spPr>
        <xdr:txBody>
          <a:bodyPr vertOverflow="clip" horzOverflow="clip" lIns="0" tIns="0" rIns="0" bIns="0" anchor="ctr" anchorCtr="0"/>
          <a:lstStyle/>
          <a:p>
            <a:pPr algn="ctr"/>
            <a:r>
              <a:rPr lang="en-GB" sz="900" b="1">
                <a:latin typeface="Verdana" panose="020B0604030504040204" pitchFamily="34" charset="0"/>
                <a:ea typeface="Verdana" panose="020B0604030504040204" pitchFamily="34" charset="0"/>
                <a:cs typeface="Verdana" panose="020B0604030504040204" pitchFamily="34" charset="0"/>
              </a:rPr>
              <a:t>M</a:t>
            </a:r>
          </a:p>
        </xdr:txBody>
      </xdr:sp>
    </xdr:grpSp>
    <xdr:clientData/>
  </xdr:twoCellAnchor>
  <xdr:twoCellAnchor>
    <xdr:from>
      <xdr:col>5</xdr:col>
      <xdr:colOff>1165013</xdr:colOff>
      <xdr:row>0</xdr:row>
      <xdr:rowOff>62653</xdr:rowOff>
    </xdr:from>
    <xdr:to>
      <xdr:col>6</xdr:col>
      <xdr:colOff>752613</xdr:colOff>
      <xdr:row>3</xdr:row>
      <xdr:rowOff>93853</xdr:rowOff>
    </xdr:to>
    <xdr:grpSp>
      <xdr:nvGrpSpPr>
        <xdr:cNvPr id="1036" name="Group 6">
          <a:extLst>
            <a:ext uri="{FF2B5EF4-FFF2-40B4-BE49-F238E27FC236}">
              <a16:creationId xmlns:a16="http://schemas.microsoft.com/office/drawing/2014/main" id="{00000000-0008-0000-0100-00000C040000}"/>
            </a:ext>
          </a:extLst>
        </xdr:cNvPr>
        <xdr:cNvGrpSpPr>
          <a:grpSpLocks/>
        </xdr:cNvGrpSpPr>
      </xdr:nvGrpSpPr>
      <xdr:grpSpPr bwMode="auto">
        <a:xfrm>
          <a:off x="4488180" y="62653"/>
          <a:ext cx="804683" cy="650326"/>
          <a:chOff x="13217" y="2852838"/>
          <a:chExt cx="599804" cy="399736"/>
        </a:xfrm>
      </xdr:grpSpPr>
      <xdr:sp macro="" textlink="">
        <xdr:nvSpPr>
          <xdr:cNvPr id="1037" name="Line 318">
            <a:extLst>
              <a:ext uri="{FF2B5EF4-FFF2-40B4-BE49-F238E27FC236}">
                <a16:creationId xmlns:a16="http://schemas.microsoft.com/office/drawing/2014/main" id="{00000000-0008-0000-0100-00000D040000}"/>
              </a:ext>
            </a:extLst>
          </xdr:cNvPr>
          <xdr:cNvSpPr>
            <a:spLocks noChangeShapeType="1"/>
          </xdr:cNvSpPr>
        </xdr:nvSpPr>
        <xdr:spPr bwMode="auto">
          <a:xfrm>
            <a:off x="314597" y="3131774"/>
            <a:ext cx="3422" cy="12080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1038" name="Line 320">
            <a:extLst>
              <a:ext uri="{FF2B5EF4-FFF2-40B4-BE49-F238E27FC236}">
                <a16:creationId xmlns:a16="http://schemas.microsoft.com/office/drawing/2014/main" id="{00000000-0008-0000-0100-00000E040000}"/>
              </a:ext>
            </a:extLst>
          </xdr:cNvPr>
          <xdr:cNvSpPr>
            <a:spLocks noChangeShapeType="1"/>
          </xdr:cNvSpPr>
        </xdr:nvSpPr>
        <xdr:spPr bwMode="auto">
          <a:xfrm flipV="1">
            <a:off x="400283" y="3076864"/>
            <a:ext cx="212738" cy="451"/>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039" name="Line 321">
            <a:extLst>
              <a:ext uri="{FF2B5EF4-FFF2-40B4-BE49-F238E27FC236}">
                <a16:creationId xmlns:a16="http://schemas.microsoft.com/office/drawing/2014/main" id="{00000000-0008-0000-0100-00000F040000}"/>
              </a:ext>
            </a:extLst>
          </xdr:cNvPr>
          <xdr:cNvSpPr>
            <a:spLocks noChangeShapeType="1"/>
          </xdr:cNvSpPr>
        </xdr:nvSpPr>
        <xdr:spPr bwMode="auto">
          <a:xfrm flipH="1">
            <a:off x="317552" y="2852838"/>
            <a:ext cx="466" cy="158136"/>
          </a:xfrm>
          <a:prstGeom prst="line">
            <a:avLst/>
          </a:prstGeom>
          <a:noFill/>
          <a:ln w="76200">
            <a:solidFill>
              <a:srgbClr xmlns:mc="http://schemas.openxmlformats.org/markup-compatibility/2006" xmlns:a14="http://schemas.microsoft.com/office/drawing/2010/main" val="000000" mc:Ignorable="a14" a14:legacySpreadsheetColorIndex="64"/>
            </a:solidFill>
            <a:round/>
            <a:headEnd type="triangle" w="med" len="med"/>
            <a:tailEnd/>
          </a:ln>
          <a:extLst>
            <a:ext uri="{909E8E84-426E-40DD-AFC4-6F175D3DCCD1}">
              <a14:hiddenFill xmlns:a14="http://schemas.microsoft.com/office/drawing/2010/main">
                <a:noFill/>
              </a14:hiddenFill>
            </a:ext>
          </a:extLst>
        </xdr:spPr>
      </xdr:sp>
      <xdr:sp macro="" textlink="">
        <xdr:nvSpPr>
          <xdr:cNvPr id="1040" name="Line 347">
            <a:extLst>
              <a:ext uri="{FF2B5EF4-FFF2-40B4-BE49-F238E27FC236}">
                <a16:creationId xmlns:a16="http://schemas.microsoft.com/office/drawing/2014/main" id="{00000000-0008-0000-0100-000010040000}"/>
              </a:ext>
            </a:extLst>
          </xdr:cNvPr>
          <xdr:cNvSpPr>
            <a:spLocks noChangeShapeType="1"/>
          </xdr:cNvSpPr>
        </xdr:nvSpPr>
        <xdr:spPr bwMode="auto">
          <a:xfrm flipH="1">
            <a:off x="13217" y="3076864"/>
            <a:ext cx="227512" cy="2"/>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041" name="Oval 322">
            <a:extLst>
              <a:ext uri="{FF2B5EF4-FFF2-40B4-BE49-F238E27FC236}">
                <a16:creationId xmlns:a16="http://schemas.microsoft.com/office/drawing/2014/main" id="{00000000-0008-0000-0100-000011040000}"/>
              </a:ext>
            </a:extLst>
          </xdr:cNvPr>
          <xdr:cNvSpPr>
            <a:spLocks noChangeArrowheads="1"/>
          </xdr:cNvSpPr>
        </xdr:nvSpPr>
        <xdr:spPr bwMode="auto">
          <a:xfrm>
            <a:off x="230793" y="3006583"/>
            <a:ext cx="164652" cy="127388"/>
          </a:xfrm>
          <a:prstGeom prst="ellipse">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prstDash val="sysDash"/>
            <a:round/>
            <a:headEnd/>
            <a:tailEnd/>
          </a:ln>
        </xdr:spPr>
        <xdr:txBody>
          <a:bodyPr vertOverflow="clip" horzOverflow="clip" lIns="0" tIns="0" rIns="0" bIns="0" anchor="ctr" anchorCtr="0"/>
          <a:lstStyle/>
          <a:p>
            <a:pPr algn="ctr"/>
            <a:r>
              <a:rPr lang="en-GB" sz="900" b="1">
                <a:latin typeface="Verdana" panose="020B0604030504040204" pitchFamily="34" charset="0"/>
                <a:ea typeface="Verdana" panose="020B0604030504040204" pitchFamily="34" charset="0"/>
                <a:cs typeface="Verdana" panose="020B0604030504040204" pitchFamily="34" charset="0"/>
              </a:rPr>
              <a:t>M</a:t>
            </a:r>
          </a:p>
        </xdr:txBody>
      </xdr:sp>
    </xdr:grpSp>
    <xdr:clientData/>
  </xdr:twoCellAnchor>
  <xdr:twoCellAnchor>
    <xdr:from>
      <xdr:col>6</xdr:col>
      <xdr:colOff>862753</xdr:colOff>
      <xdr:row>1</xdr:row>
      <xdr:rowOff>26840</xdr:rowOff>
    </xdr:from>
    <xdr:to>
      <xdr:col>7</xdr:col>
      <xdr:colOff>414353</xdr:colOff>
      <xdr:row>3</xdr:row>
      <xdr:rowOff>124440</xdr:rowOff>
    </xdr:to>
    <xdr:grpSp>
      <xdr:nvGrpSpPr>
        <xdr:cNvPr id="1042" name="Group 538">
          <a:extLst>
            <a:ext uri="{FF2B5EF4-FFF2-40B4-BE49-F238E27FC236}">
              <a16:creationId xmlns:a16="http://schemas.microsoft.com/office/drawing/2014/main" id="{00000000-0008-0000-0100-000012040000}"/>
            </a:ext>
          </a:extLst>
        </xdr:cNvPr>
        <xdr:cNvGrpSpPr>
          <a:grpSpLocks/>
        </xdr:cNvGrpSpPr>
      </xdr:nvGrpSpPr>
      <xdr:grpSpPr bwMode="auto">
        <a:xfrm>
          <a:off x="5403003" y="233216"/>
          <a:ext cx="768683" cy="510350"/>
          <a:chOff x="1948174" y="2288138"/>
          <a:chExt cx="457470" cy="125879"/>
        </a:xfrm>
      </xdr:grpSpPr>
      <xdr:sp macro="" textlink="">
        <xdr:nvSpPr>
          <xdr:cNvPr id="1043" name="Line 943">
            <a:extLst>
              <a:ext uri="{FF2B5EF4-FFF2-40B4-BE49-F238E27FC236}">
                <a16:creationId xmlns:a16="http://schemas.microsoft.com/office/drawing/2014/main" id="{00000000-0008-0000-0100-000013040000}"/>
              </a:ext>
            </a:extLst>
          </xdr:cNvPr>
          <xdr:cNvSpPr>
            <a:spLocks noChangeShapeType="1"/>
          </xdr:cNvSpPr>
        </xdr:nvSpPr>
        <xdr:spPr bwMode="auto">
          <a:xfrm flipH="1">
            <a:off x="2245839" y="2291529"/>
            <a:ext cx="0" cy="122488"/>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a:ln>
          <a:extLst>
            <a:ext uri="{909E8E84-426E-40DD-AFC4-6F175D3DCCD1}">
              <a14:hiddenFill xmlns:a14="http://schemas.microsoft.com/office/drawing/2010/main">
                <a:noFill/>
              </a14:hiddenFill>
            </a:ext>
          </a:extLst>
        </xdr:spPr>
      </xdr:sp>
      <xdr:sp macro="" textlink="">
        <xdr:nvSpPr>
          <xdr:cNvPr id="1044" name="Line 944">
            <a:extLst>
              <a:ext uri="{FF2B5EF4-FFF2-40B4-BE49-F238E27FC236}">
                <a16:creationId xmlns:a16="http://schemas.microsoft.com/office/drawing/2014/main" id="{00000000-0008-0000-0100-000014040000}"/>
              </a:ext>
            </a:extLst>
          </xdr:cNvPr>
          <xdr:cNvSpPr>
            <a:spLocks noChangeShapeType="1"/>
          </xdr:cNvSpPr>
        </xdr:nvSpPr>
        <xdr:spPr bwMode="auto">
          <a:xfrm flipV="1">
            <a:off x="2267217" y="2290657"/>
            <a:ext cx="138427" cy="0"/>
          </a:xfrm>
          <a:prstGeom prst="line">
            <a:avLst/>
          </a:prstGeom>
          <a:noFill/>
          <a:ln w="38100" cmpd="tri">
            <a:solidFill>
              <a:schemeClr val="tx1"/>
            </a:solidFill>
            <a:round/>
            <a:headEnd/>
            <a:tailEnd type="none" w="sm" len="sm"/>
          </a:ln>
          <a:extLst>
            <a:ext uri="{909E8E84-426E-40DD-AFC4-6F175D3DCCD1}">
              <a14:hiddenFill xmlns:a14="http://schemas.microsoft.com/office/drawing/2010/main">
                <a:noFill/>
              </a14:hiddenFill>
            </a:ext>
          </a:extLst>
        </xdr:spPr>
      </xdr:sp>
      <xdr:sp macro="" textlink="">
        <xdr:nvSpPr>
          <xdr:cNvPr id="1045" name="Line 945">
            <a:extLst>
              <a:ext uri="{FF2B5EF4-FFF2-40B4-BE49-F238E27FC236}">
                <a16:creationId xmlns:a16="http://schemas.microsoft.com/office/drawing/2014/main" id="{00000000-0008-0000-0100-000015040000}"/>
              </a:ext>
            </a:extLst>
          </xdr:cNvPr>
          <xdr:cNvSpPr>
            <a:spLocks noChangeShapeType="1"/>
          </xdr:cNvSpPr>
        </xdr:nvSpPr>
        <xdr:spPr bwMode="auto">
          <a:xfrm flipH="1" flipV="1">
            <a:off x="1948174" y="2288138"/>
            <a:ext cx="318945" cy="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7</xdr:col>
      <xdr:colOff>538481</xdr:colOff>
      <xdr:row>0</xdr:row>
      <xdr:rowOff>193031</xdr:rowOff>
    </xdr:from>
    <xdr:to>
      <xdr:col>9</xdr:col>
      <xdr:colOff>56214</xdr:colOff>
      <xdr:row>3</xdr:row>
      <xdr:rowOff>87431</xdr:rowOff>
    </xdr:to>
    <xdr:grpSp>
      <xdr:nvGrpSpPr>
        <xdr:cNvPr id="1046" name="Group 533">
          <a:extLst>
            <a:ext uri="{FF2B5EF4-FFF2-40B4-BE49-F238E27FC236}">
              <a16:creationId xmlns:a16="http://schemas.microsoft.com/office/drawing/2014/main" id="{00000000-0008-0000-0100-000016040000}"/>
            </a:ext>
          </a:extLst>
        </xdr:cNvPr>
        <xdr:cNvGrpSpPr>
          <a:grpSpLocks/>
        </xdr:cNvGrpSpPr>
      </xdr:nvGrpSpPr>
      <xdr:grpSpPr bwMode="auto">
        <a:xfrm flipH="1">
          <a:off x="6295814" y="193031"/>
          <a:ext cx="771859" cy="513526"/>
          <a:chOff x="1943050" y="2278238"/>
          <a:chExt cx="462594" cy="122434"/>
        </a:xfrm>
      </xdr:grpSpPr>
      <xdr:sp macro="" textlink="">
        <xdr:nvSpPr>
          <xdr:cNvPr id="1047" name="Line 943">
            <a:extLst>
              <a:ext uri="{FF2B5EF4-FFF2-40B4-BE49-F238E27FC236}">
                <a16:creationId xmlns:a16="http://schemas.microsoft.com/office/drawing/2014/main" id="{00000000-0008-0000-0100-000017040000}"/>
              </a:ext>
            </a:extLst>
          </xdr:cNvPr>
          <xdr:cNvSpPr>
            <a:spLocks noChangeShapeType="1"/>
          </xdr:cNvSpPr>
        </xdr:nvSpPr>
        <xdr:spPr bwMode="auto">
          <a:xfrm>
            <a:off x="2245973" y="2278238"/>
            <a:ext cx="0" cy="122434"/>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a:ln>
          <a:extLst>
            <a:ext uri="{909E8E84-426E-40DD-AFC4-6F175D3DCCD1}">
              <a14:hiddenFill xmlns:a14="http://schemas.microsoft.com/office/drawing/2010/main">
                <a:noFill/>
              </a14:hiddenFill>
            </a:ext>
          </a:extLst>
        </xdr:spPr>
      </xdr:sp>
      <xdr:sp macro="" textlink="">
        <xdr:nvSpPr>
          <xdr:cNvPr id="1048" name="Line 944">
            <a:extLst>
              <a:ext uri="{FF2B5EF4-FFF2-40B4-BE49-F238E27FC236}">
                <a16:creationId xmlns:a16="http://schemas.microsoft.com/office/drawing/2014/main" id="{00000000-0008-0000-0100-000018040000}"/>
              </a:ext>
            </a:extLst>
          </xdr:cNvPr>
          <xdr:cNvSpPr>
            <a:spLocks noChangeShapeType="1"/>
          </xdr:cNvSpPr>
        </xdr:nvSpPr>
        <xdr:spPr bwMode="auto">
          <a:xfrm flipV="1">
            <a:off x="2267217" y="2290657"/>
            <a:ext cx="138427" cy="0"/>
          </a:xfrm>
          <a:prstGeom prst="line">
            <a:avLst/>
          </a:prstGeom>
          <a:noFill/>
          <a:ln w="38100" cmpd="tri">
            <a:solidFill>
              <a:schemeClr val="tx1"/>
            </a:solidFill>
            <a:round/>
            <a:headEnd/>
            <a:tailEnd type="none" w="sm" len="sm"/>
          </a:ln>
          <a:extLst>
            <a:ext uri="{909E8E84-426E-40DD-AFC4-6F175D3DCCD1}">
              <a14:hiddenFill xmlns:a14="http://schemas.microsoft.com/office/drawing/2010/main">
                <a:noFill/>
              </a14:hiddenFill>
            </a:ext>
          </a:extLst>
        </xdr:spPr>
      </xdr:sp>
      <xdr:sp macro="" textlink="">
        <xdr:nvSpPr>
          <xdr:cNvPr id="1049" name="Line 945">
            <a:extLst>
              <a:ext uri="{FF2B5EF4-FFF2-40B4-BE49-F238E27FC236}">
                <a16:creationId xmlns:a16="http://schemas.microsoft.com/office/drawing/2014/main" id="{00000000-0008-0000-0100-000019040000}"/>
              </a:ext>
            </a:extLst>
          </xdr:cNvPr>
          <xdr:cNvSpPr>
            <a:spLocks noChangeShapeType="1"/>
          </xdr:cNvSpPr>
        </xdr:nvSpPr>
        <xdr:spPr bwMode="auto">
          <a:xfrm flipH="1" flipV="1">
            <a:off x="1943050" y="2281493"/>
            <a:ext cx="318945" cy="2963"/>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10</xdr:col>
      <xdr:colOff>77892</xdr:colOff>
      <xdr:row>0</xdr:row>
      <xdr:rowOff>60113</xdr:rowOff>
    </xdr:from>
    <xdr:to>
      <xdr:col>11</xdr:col>
      <xdr:colOff>571426</xdr:colOff>
      <xdr:row>3</xdr:row>
      <xdr:rowOff>91313</xdr:rowOff>
    </xdr:to>
    <xdr:grpSp>
      <xdr:nvGrpSpPr>
        <xdr:cNvPr id="1050" name="Group 291">
          <a:extLst>
            <a:ext uri="{FF2B5EF4-FFF2-40B4-BE49-F238E27FC236}">
              <a16:creationId xmlns:a16="http://schemas.microsoft.com/office/drawing/2014/main" id="{00000000-0008-0000-0100-00001A040000}"/>
            </a:ext>
          </a:extLst>
        </xdr:cNvPr>
        <xdr:cNvGrpSpPr>
          <a:grpSpLocks/>
        </xdr:cNvGrpSpPr>
      </xdr:nvGrpSpPr>
      <xdr:grpSpPr bwMode="auto">
        <a:xfrm>
          <a:off x="7211059" y="60113"/>
          <a:ext cx="758117" cy="650326"/>
          <a:chOff x="7151371" y="114300"/>
          <a:chExt cx="800099" cy="632460"/>
        </a:xfrm>
      </xdr:grpSpPr>
      <xdr:grpSp>
        <xdr:nvGrpSpPr>
          <xdr:cNvPr id="1051" name="Group 528">
            <a:extLst>
              <a:ext uri="{FF2B5EF4-FFF2-40B4-BE49-F238E27FC236}">
                <a16:creationId xmlns:a16="http://schemas.microsoft.com/office/drawing/2014/main" id="{00000000-0008-0000-0100-00001B040000}"/>
              </a:ext>
            </a:extLst>
          </xdr:cNvPr>
          <xdr:cNvGrpSpPr>
            <a:grpSpLocks/>
          </xdr:cNvGrpSpPr>
        </xdr:nvGrpSpPr>
        <xdr:grpSpPr bwMode="auto">
          <a:xfrm>
            <a:off x="7151371" y="335280"/>
            <a:ext cx="800099" cy="411480"/>
            <a:chOff x="1928955" y="2278239"/>
            <a:chExt cx="476689" cy="167640"/>
          </a:xfrm>
        </xdr:grpSpPr>
        <xdr:sp macro="" textlink="">
          <xdr:nvSpPr>
            <xdr:cNvPr id="1053" name="Line 943">
              <a:extLst>
                <a:ext uri="{FF2B5EF4-FFF2-40B4-BE49-F238E27FC236}">
                  <a16:creationId xmlns:a16="http://schemas.microsoft.com/office/drawing/2014/main" id="{00000000-0008-0000-0100-00001D040000}"/>
                </a:ext>
              </a:extLst>
            </xdr:cNvPr>
            <xdr:cNvSpPr>
              <a:spLocks noChangeShapeType="1"/>
            </xdr:cNvSpPr>
          </xdr:nvSpPr>
          <xdr:spPr bwMode="auto">
            <a:xfrm>
              <a:off x="2245973" y="2278239"/>
              <a:ext cx="0" cy="16764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a:ln>
            <a:extLst>
              <a:ext uri="{909E8E84-426E-40DD-AFC4-6F175D3DCCD1}">
                <a14:hiddenFill xmlns:a14="http://schemas.microsoft.com/office/drawing/2010/main">
                  <a:noFill/>
                </a14:hiddenFill>
              </a:ext>
            </a:extLst>
          </xdr:spPr>
        </xdr:sp>
        <xdr:sp macro="" textlink="">
          <xdr:nvSpPr>
            <xdr:cNvPr id="1054" name="Line 944">
              <a:extLst>
                <a:ext uri="{FF2B5EF4-FFF2-40B4-BE49-F238E27FC236}">
                  <a16:creationId xmlns:a16="http://schemas.microsoft.com/office/drawing/2014/main" id="{00000000-0008-0000-0100-00001E040000}"/>
                </a:ext>
              </a:extLst>
            </xdr:cNvPr>
            <xdr:cNvSpPr>
              <a:spLocks noChangeShapeType="1"/>
            </xdr:cNvSpPr>
          </xdr:nvSpPr>
          <xdr:spPr bwMode="auto">
            <a:xfrm flipV="1">
              <a:off x="2267217" y="2290657"/>
              <a:ext cx="138427" cy="0"/>
            </a:xfrm>
            <a:prstGeom prst="line">
              <a:avLst/>
            </a:prstGeom>
            <a:noFill/>
            <a:ln w="38100" cmpd="tri">
              <a:solidFill>
                <a:sysClr val="windowText" lastClr="000000"/>
              </a:solidFill>
              <a:round/>
              <a:headEnd/>
              <a:tailEnd type="none" w="sm" len="sm"/>
            </a:ln>
            <a:extLst>
              <a:ext uri="{909E8E84-426E-40DD-AFC4-6F175D3DCCD1}">
                <a14:hiddenFill xmlns:a14="http://schemas.microsoft.com/office/drawing/2010/main">
                  <a:noFill/>
                </a14:hiddenFill>
              </a:ext>
            </a:extLst>
          </xdr:spPr>
        </xdr:sp>
        <xdr:sp macro="" textlink="">
          <xdr:nvSpPr>
            <xdr:cNvPr id="1055" name="Line 945">
              <a:extLst>
                <a:ext uri="{FF2B5EF4-FFF2-40B4-BE49-F238E27FC236}">
                  <a16:creationId xmlns:a16="http://schemas.microsoft.com/office/drawing/2014/main" id="{00000000-0008-0000-0100-00001F040000}"/>
                </a:ext>
              </a:extLst>
            </xdr:cNvPr>
            <xdr:cNvSpPr>
              <a:spLocks noChangeShapeType="1"/>
            </xdr:cNvSpPr>
          </xdr:nvSpPr>
          <xdr:spPr bwMode="auto">
            <a:xfrm flipH="1" flipV="1">
              <a:off x="1928955" y="2290657"/>
              <a:ext cx="318945" cy="2963"/>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xnSp macro="">
        <xdr:nvCxnSpPr>
          <xdr:cNvPr id="1052" name="Straight Connector 1051">
            <a:extLst>
              <a:ext uri="{FF2B5EF4-FFF2-40B4-BE49-F238E27FC236}">
                <a16:creationId xmlns:a16="http://schemas.microsoft.com/office/drawing/2014/main" id="{00000000-0008-0000-0100-00001C040000}"/>
              </a:ext>
            </a:extLst>
          </xdr:cNvPr>
          <xdr:cNvCxnSpPr>
            <a:stCxn id="1055" idx="0"/>
          </xdr:cNvCxnSpPr>
        </xdr:nvCxnSpPr>
        <xdr:spPr>
          <a:xfrm flipV="1">
            <a:off x="7684770" y="114300"/>
            <a:ext cx="0" cy="25908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659554</xdr:colOff>
      <xdr:row>0</xdr:row>
      <xdr:rowOff>59266</xdr:rowOff>
    </xdr:from>
    <xdr:to>
      <xdr:col>12</xdr:col>
      <xdr:colOff>535020</xdr:colOff>
      <xdr:row>3</xdr:row>
      <xdr:rowOff>90466</xdr:rowOff>
    </xdr:to>
    <xdr:grpSp>
      <xdr:nvGrpSpPr>
        <xdr:cNvPr id="1056" name="Group 292">
          <a:extLst>
            <a:ext uri="{FF2B5EF4-FFF2-40B4-BE49-F238E27FC236}">
              <a16:creationId xmlns:a16="http://schemas.microsoft.com/office/drawing/2014/main" id="{00000000-0008-0000-0100-000020040000}"/>
            </a:ext>
          </a:extLst>
        </xdr:cNvPr>
        <xdr:cNvGrpSpPr>
          <a:grpSpLocks/>
        </xdr:cNvGrpSpPr>
      </xdr:nvGrpSpPr>
      <xdr:grpSpPr bwMode="auto">
        <a:xfrm>
          <a:off x="8057304" y="59266"/>
          <a:ext cx="785633" cy="650326"/>
          <a:chOff x="8042910" y="110490"/>
          <a:chExt cx="784860" cy="643890"/>
        </a:xfrm>
      </xdr:grpSpPr>
      <xdr:grpSp>
        <xdr:nvGrpSpPr>
          <xdr:cNvPr id="1057" name="Group 521">
            <a:extLst>
              <a:ext uri="{FF2B5EF4-FFF2-40B4-BE49-F238E27FC236}">
                <a16:creationId xmlns:a16="http://schemas.microsoft.com/office/drawing/2014/main" id="{00000000-0008-0000-0100-000021040000}"/>
              </a:ext>
            </a:extLst>
          </xdr:cNvPr>
          <xdr:cNvGrpSpPr>
            <a:grpSpLocks/>
          </xdr:cNvGrpSpPr>
        </xdr:nvGrpSpPr>
        <xdr:grpSpPr bwMode="auto">
          <a:xfrm flipH="1">
            <a:off x="8042910" y="342900"/>
            <a:ext cx="784860" cy="411480"/>
            <a:chOff x="1928955" y="2278239"/>
            <a:chExt cx="476689" cy="167640"/>
          </a:xfrm>
        </xdr:grpSpPr>
        <xdr:sp macro="" textlink="">
          <xdr:nvSpPr>
            <xdr:cNvPr id="1059" name="Line 943">
              <a:extLst>
                <a:ext uri="{FF2B5EF4-FFF2-40B4-BE49-F238E27FC236}">
                  <a16:creationId xmlns:a16="http://schemas.microsoft.com/office/drawing/2014/main" id="{00000000-0008-0000-0100-000023040000}"/>
                </a:ext>
              </a:extLst>
            </xdr:cNvPr>
            <xdr:cNvSpPr>
              <a:spLocks noChangeShapeType="1"/>
            </xdr:cNvSpPr>
          </xdr:nvSpPr>
          <xdr:spPr bwMode="auto">
            <a:xfrm>
              <a:off x="2245973" y="2278239"/>
              <a:ext cx="0" cy="16764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a:ln>
            <a:extLst>
              <a:ext uri="{909E8E84-426E-40DD-AFC4-6F175D3DCCD1}">
                <a14:hiddenFill xmlns:a14="http://schemas.microsoft.com/office/drawing/2010/main">
                  <a:noFill/>
                </a14:hiddenFill>
              </a:ext>
            </a:extLst>
          </xdr:spPr>
        </xdr:sp>
        <xdr:sp macro="" textlink="">
          <xdr:nvSpPr>
            <xdr:cNvPr id="1060" name="Line 944">
              <a:extLst>
                <a:ext uri="{FF2B5EF4-FFF2-40B4-BE49-F238E27FC236}">
                  <a16:creationId xmlns:a16="http://schemas.microsoft.com/office/drawing/2014/main" id="{00000000-0008-0000-0100-000024040000}"/>
                </a:ext>
              </a:extLst>
            </xdr:cNvPr>
            <xdr:cNvSpPr>
              <a:spLocks noChangeShapeType="1"/>
            </xdr:cNvSpPr>
          </xdr:nvSpPr>
          <xdr:spPr bwMode="auto">
            <a:xfrm flipV="1">
              <a:off x="2267217" y="2290657"/>
              <a:ext cx="138427" cy="0"/>
            </a:xfrm>
            <a:prstGeom prst="line">
              <a:avLst/>
            </a:prstGeom>
            <a:noFill/>
            <a:ln w="38100" cmpd="tri">
              <a:solidFill>
                <a:sysClr val="windowText" lastClr="000000"/>
              </a:solidFill>
              <a:round/>
              <a:headEnd/>
              <a:tailEnd type="none" w="sm" len="sm"/>
            </a:ln>
            <a:extLst>
              <a:ext uri="{909E8E84-426E-40DD-AFC4-6F175D3DCCD1}">
                <a14:hiddenFill xmlns:a14="http://schemas.microsoft.com/office/drawing/2010/main">
                  <a:noFill/>
                </a14:hiddenFill>
              </a:ext>
            </a:extLst>
          </xdr:spPr>
        </xdr:sp>
        <xdr:sp macro="" textlink="">
          <xdr:nvSpPr>
            <xdr:cNvPr id="1061" name="Line 945">
              <a:extLst>
                <a:ext uri="{FF2B5EF4-FFF2-40B4-BE49-F238E27FC236}">
                  <a16:creationId xmlns:a16="http://schemas.microsoft.com/office/drawing/2014/main" id="{00000000-0008-0000-0100-000025040000}"/>
                </a:ext>
              </a:extLst>
            </xdr:cNvPr>
            <xdr:cNvSpPr>
              <a:spLocks noChangeShapeType="1"/>
            </xdr:cNvSpPr>
          </xdr:nvSpPr>
          <xdr:spPr bwMode="auto">
            <a:xfrm flipH="1" flipV="1">
              <a:off x="1928955" y="2290657"/>
              <a:ext cx="318945" cy="2963"/>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xnSp macro="">
        <xdr:nvCxnSpPr>
          <xdr:cNvPr id="1058" name="Straight Connector 1057">
            <a:extLst>
              <a:ext uri="{FF2B5EF4-FFF2-40B4-BE49-F238E27FC236}">
                <a16:creationId xmlns:a16="http://schemas.microsoft.com/office/drawing/2014/main" id="{00000000-0008-0000-0100-000022040000}"/>
              </a:ext>
            </a:extLst>
          </xdr:cNvPr>
          <xdr:cNvCxnSpPr/>
        </xdr:nvCxnSpPr>
        <xdr:spPr>
          <a:xfrm flipV="1">
            <a:off x="8301990" y="110490"/>
            <a:ext cx="0" cy="260388"/>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610449</xdr:colOff>
      <xdr:row>0</xdr:row>
      <xdr:rowOff>61804</xdr:rowOff>
    </xdr:from>
    <xdr:to>
      <xdr:col>13</xdr:col>
      <xdr:colOff>545183</xdr:colOff>
      <xdr:row>3</xdr:row>
      <xdr:rowOff>93004</xdr:rowOff>
    </xdr:to>
    <xdr:grpSp>
      <xdr:nvGrpSpPr>
        <xdr:cNvPr id="1062" name="Group 293">
          <a:extLst>
            <a:ext uri="{FF2B5EF4-FFF2-40B4-BE49-F238E27FC236}">
              <a16:creationId xmlns:a16="http://schemas.microsoft.com/office/drawing/2014/main" id="{00000000-0008-0000-0100-000026040000}"/>
            </a:ext>
          </a:extLst>
        </xdr:cNvPr>
        <xdr:cNvGrpSpPr>
          <a:grpSpLocks/>
        </xdr:cNvGrpSpPr>
      </xdr:nvGrpSpPr>
      <xdr:grpSpPr bwMode="auto">
        <a:xfrm>
          <a:off x="8918366" y="61804"/>
          <a:ext cx="791984" cy="650326"/>
          <a:chOff x="8987790" y="160020"/>
          <a:chExt cx="582930" cy="609600"/>
        </a:xfrm>
      </xdr:grpSpPr>
      <xdr:sp macro="" textlink="">
        <xdr:nvSpPr>
          <xdr:cNvPr id="1063" name="Line 945">
            <a:extLst>
              <a:ext uri="{FF2B5EF4-FFF2-40B4-BE49-F238E27FC236}">
                <a16:creationId xmlns:a16="http://schemas.microsoft.com/office/drawing/2014/main" id="{00000000-0008-0000-0100-000027040000}"/>
              </a:ext>
            </a:extLst>
          </xdr:cNvPr>
          <xdr:cNvSpPr>
            <a:spLocks noChangeShapeType="1"/>
          </xdr:cNvSpPr>
        </xdr:nvSpPr>
        <xdr:spPr bwMode="auto">
          <a:xfrm flipH="1" flipV="1">
            <a:off x="9277350" y="160020"/>
            <a:ext cx="0" cy="60960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type="oval" w="med" len="med"/>
            <a:tailEnd type="triangle" w="med" len="med"/>
          </a:ln>
          <a:extLst>
            <a:ext uri="{909E8E84-426E-40DD-AFC4-6F175D3DCCD1}">
              <a14:hiddenFill xmlns:a14="http://schemas.microsoft.com/office/drawing/2010/main">
                <a:noFill/>
              </a14:hiddenFill>
            </a:ext>
          </a:extLst>
        </xdr:spPr>
      </xdr:sp>
      <xdr:sp macro="" textlink="">
        <xdr:nvSpPr>
          <xdr:cNvPr id="1064" name="Line 944">
            <a:extLst>
              <a:ext uri="{FF2B5EF4-FFF2-40B4-BE49-F238E27FC236}">
                <a16:creationId xmlns:a16="http://schemas.microsoft.com/office/drawing/2014/main" id="{00000000-0008-0000-0100-000028040000}"/>
              </a:ext>
            </a:extLst>
          </xdr:cNvPr>
          <xdr:cNvSpPr>
            <a:spLocks noChangeShapeType="1"/>
          </xdr:cNvSpPr>
        </xdr:nvSpPr>
        <xdr:spPr bwMode="auto">
          <a:xfrm flipH="1">
            <a:off x="8987790" y="499110"/>
            <a:ext cx="582930" cy="1"/>
          </a:xfrm>
          <a:prstGeom prst="line">
            <a:avLst/>
          </a:prstGeom>
          <a:noFill/>
          <a:ln w="38100" cmpd="tri">
            <a:solidFill>
              <a:sysClr val="windowText" lastClr="000000"/>
            </a:solidFill>
            <a:round/>
            <a:headEnd/>
            <a:tailEnd type="none" w="sm" len="sm"/>
          </a:ln>
          <a:extLst>
            <a:ext uri="{909E8E84-426E-40DD-AFC4-6F175D3DCCD1}">
              <a14:hiddenFill xmlns:a14="http://schemas.microsoft.com/office/drawing/2010/main">
                <a:noFill/>
              </a14:hiddenFill>
            </a:ext>
          </a:extLst>
        </xdr:spPr>
      </xdr:sp>
    </xdr:grpSp>
    <xdr:clientData/>
  </xdr:twoCellAnchor>
  <xdr:twoCellAnchor>
    <xdr:from>
      <xdr:col>13</xdr:col>
      <xdr:colOff>597746</xdr:colOff>
      <xdr:row>0</xdr:row>
      <xdr:rowOff>43180</xdr:rowOff>
    </xdr:from>
    <xdr:to>
      <xdr:col>15</xdr:col>
      <xdr:colOff>16012</xdr:colOff>
      <xdr:row>3</xdr:row>
      <xdr:rowOff>74380</xdr:rowOff>
    </xdr:to>
    <xdr:grpSp>
      <xdr:nvGrpSpPr>
        <xdr:cNvPr id="1065" name="Group 510">
          <a:extLst>
            <a:ext uri="{FF2B5EF4-FFF2-40B4-BE49-F238E27FC236}">
              <a16:creationId xmlns:a16="http://schemas.microsoft.com/office/drawing/2014/main" id="{00000000-0008-0000-0100-000029040000}"/>
            </a:ext>
          </a:extLst>
        </xdr:cNvPr>
        <xdr:cNvGrpSpPr>
          <a:grpSpLocks/>
        </xdr:cNvGrpSpPr>
      </xdr:nvGrpSpPr>
      <xdr:grpSpPr bwMode="auto">
        <a:xfrm>
          <a:off x="9762913" y="43180"/>
          <a:ext cx="804682" cy="650326"/>
          <a:chOff x="4642530" y="2037864"/>
          <a:chExt cx="409530" cy="378083"/>
        </a:xfrm>
      </xdr:grpSpPr>
      <xdr:sp macro="" textlink="">
        <xdr:nvSpPr>
          <xdr:cNvPr id="1066" name="Line 627">
            <a:extLst>
              <a:ext uri="{FF2B5EF4-FFF2-40B4-BE49-F238E27FC236}">
                <a16:creationId xmlns:a16="http://schemas.microsoft.com/office/drawing/2014/main" id="{00000000-0008-0000-0100-00002A040000}"/>
              </a:ext>
            </a:extLst>
          </xdr:cNvPr>
          <xdr:cNvSpPr>
            <a:spLocks noChangeShapeType="1"/>
          </xdr:cNvSpPr>
        </xdr:nvSpPr>
        <xdr:spPr bwMode="auto">
          <a:xfrm>
            <a:off x="4884055" y="2037864"/>
            <a:ext cx="0" cy="25146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type="triangle" w="med" len="med"/>
            <a:tailEnd/>
          </a:ln>
          <a:extLst>
            <a:ext uri="{909E8E84-426E-40DD-AFC4-6F175D3DCCD1}">
              <a14:hiddenFill xmlns:a14="http://schemas.microsoft.com/office/drawing/2010/main">
                <a:noFill/>
              </a14:hiddenFill>
            </a:ext>
          </a:extLst>
        </xdr:spPr>
      </xdr:sp>
      <xdr:sp macro="" textlink="">
        <xdr:nvSpPr>
          <xdr:cNvPr id="1067" name="Line 628">
            <a:extLst>
              <a:ext uri="{FF2B5EF4-FFF2-40B4-BE49-F238E27FC236}">
                <a16:creationId xmlns:a16="http://schemas.microsoft.com/office/drawing/2014/main" id="{00000000-0008-0000-0100-00002B040000}"/>
              </a:ext>
            </a:extLst>
          </xdr:cNvPr>
          <xdr:cNvSpPr>
            <a:spLocks noChangeShapeType="1"/>
          </xdr:cNvSpPr>
        </xdr:nvSpPr>
        <xdr:spPr bwMode="auto">
          <a:xfrm flipH="1">
            <a:off x="4788610" y="2271935"/>
            <a:ext cx="884" cy="144012"/>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1068" name="Line 629">
            <a:extLst>
              <a:ext uri="{FF2B5EF4-FFF2-40B4-BE49-F238E27FC236}">
                <a16:creationId xmlns:a16="http://schemas.microsoft.com/office/drawing/2014/main" id="{00000000-0008-0000-0100-00002C040000}"/>
              </a:ext>
            </a:extLst>
          </xdr:cNvPr>
          <xdr:cNvSpPr>
            <a:spLocks noChangeShapeType="1"/>
          </xdr:cNvSpPr>
        </xdr:nvSpPr>
        <xdr:spPr bwMode="auto">
          <a:xfrm>
            <a:off x="4767810" y="2276232"/>
            <a:ext cx="136795" cy="82"/>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069" name="Line 629">
            <a:extLst>
              <a:ext uri="{FF2B5EF4-FFF2-40B4-BE49-F238E27FC236}">
                <a16:creationId xmlns:a16="http://schemas.microsoft.com/office/drawing/2014/main" id="{00000000-0008-0000-0100-00002D040000}"/>
              </a:ext>
            </a:extLst>
          </xdr:cNvPr>
          <xdr:cNvSpPr>
            <a:spLocks noChangeShapeType="1"/>
          </xdr:cNvSpPr>
        </xdr:nvSpPr>
        <xdr:spPr bwMode="auto">
          <a:xfrm>
            <a:off x="4642530" y="2276315"/>
            <a:ext cx="409530" cy="0"/>
          </a:xfrm>
          <a:prstGeom prst="line">
            <a:avLst/>
          </a:prstGeom>
          <a:noFill/>
          <a:ln w="38100" cmpd="tri">
            <a:solidFill>
              <a:sysClr val="windowText" lastClr="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111759</xdr:colOff>
      <xdr:row>0</xdr:row>
      <xdr:rowOff>52492</xdr:rowOff>
    </xdr:from>
    <xdr:to>
      <xdr:col>16</xdr:col>
      <xdr:colOff>198893</xdr:colOff>
      <xdr:row>3</xdr:row>
      <xdr:rowOff>83692</xdr:rowOff>
    </xdr:to>
    <xdr:grpSp>
      <xdr:nvGrpSpPr>
        <xdr:cNvPr id="1070" name="Group 504">
          <a:extLst>
            <a:ext uri="{FF2B5EF4-FFF2-40B4-BE49-F238E27FC236}">
              <a16:creationId xmlns:a16="http://schemas.microsoft.com/office/drawing/2014/main" id="{00000000-0008-0000-0100-00002E040000}"/>
            </a:ext>
          </a:extLst>
        </xdr:cNvPr>
        <xdr:cNvGrpSpPr>
          <a:grpSpLocks/>
        </xdr:cNvGrpSpPr>
      </xdr:nvGrpSpPr>
      <xdr:grpSpPr bwMode="auto">
        <a:xfrm flipH="1">
          <a:off x="10663342" y="52492"/>
          <a:ext cx="780343" cy="650326"/>
          <a:chOff x="4642530" y="2037864"/>
          <a:chExt cx="409530" cy="378083"/>
        </a:xfrm>
      </xdr:grpSpPr>
      <xdr:sp macro="" textlink="">
        <xdr:nvSpPr>
          <xdr:cNvPr id="1071" name="Line 627">
            <a:extLst>
              <a:ext uri="{FF2B5EF4-FFF2-40B4-BE49-F238E27FC236}">
                <a16:creationId xmlns:a16="http://schemas.microsoft.com/office/drawing/2014/main" id="{00000000-0008-0000-0100-00002F040000}"/>
              </a:ext>
            </a:extLst>
          </xdr:cNvPr>
          <xdr:cNvSpPr>
            <a:spLocks noChangeShapeType="1"/>
          </xdr:cNvSpPr>
        </xdr:nvSpPr>
        <xdr:spPr bwMode="auto">
          <a:xfrm>
            <a:off x="4884055" y="2037864"/>
            <a:ext cx="0" cy="25146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type="triangle" w="med" len="med"/>
            <a:tailEnd/>
          </a:ln>
          <a:extLst>
            <a:ext uri="{909E8E84-426E-40DD-AFC4-6F175D3DCCD1}">
              <a14:hiddenFill xmlns:a14="http://schemas.microsoft.com/office/drawing/2010/main">
                <a:noFill/>
              </a14:hiddenFill>
            </a:ext>
          </a:extLst>
        </xdr:spPr>
      </xdr:sp>
      <xdr:sp macro="" textlink="">
        <xdr:nvSpPr>
          <xdr:cNvPr id="1072" name="Line 628">
            <a:extLst>
              <a:ext uri="{FF2B5EF4-FFF2-40B4-BE49-F238E27FC236}">
                <a16:creationId xmlns:a16="http://schemas.microsoft.com/office/drawing/2014/main" id="{00000000-0008-0000-0100-000030040000}"/>
              </a:ext>
            </a:extLst>
          </xdr:cNvPr>
          <xdr:cNvSpPr>
            <a:spLocks noChangeShapeType="1"/>
          </xdr:cNvSpPr>
        </xdr:nvSpPr>
        <xdr:spPr bwMode="auto">
          <a:xfrm flipH="1">
            <a:off x="4788610" y="2271935"/>
            <a:ext cx="884" cy="144012"/>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1073" name="Line 629">
            <a:extLst>
              <a:ext uri="{FF2B5EF4-FFF2-40B4-BE49-F238E27FC236}">
                <a16:creationId xmlns:a16="http://schemas.microsoft.com/office/drawing/2014/main" id="{00000000-0008-0000-0100-000031040000}"/>
              </a:ext>
            </a:extLst>
          </xdr:cNvPr>
          <xdr:cNvSpPr>
            <a:spLocks noChangeShapeType="1"/>
          </xdr:cNvSpPr>
        </xdr:nvSpPr>
        <xdr:spPr bwMode="auto">
          <a:xfrm>
            <a:off x="4767810" y="2276232"/>
            <a:ext cx="136795" cy="82"/>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074" name="Line 629">
            <a:extLst>
              <a:ext uri="{FF2B5EF4-FFF2-40B4-BE49-F238E27FC236}">
                <a16:creationId xmlns:a16="http://schemas.microsoft.com/office/drawing/2014/main" id="{00000000-0008-0000-0100-000032040000}"/>
              </a:ext>
            </a:extLst>
          </xdr:cNvPr>
          <xdr:cNvSpPr>
            <a:spLocks noChangeShapeType="1"/>
          </xdr:cNvSpPr>
        </xdr:nvSpPr>
        <xdr:spPr bwMode="auto">
          <a:xfrm>
            <a:off x="4642530" y="2276315"/>
            <a:ext cx="409530" cy="0"/>
          </a:xfrm>
          <a:prstGeom prst="line">
            <a:avLst/>
          </a:prstGeom>
          <a:noFill/>
          <a:ln w="38100" cmpd="tri">
            <a:solidFill>
              <a:sysClr val="windowText" lastClr="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16</xdr:col>
      <xdr:colOff>276005</xdr:colOff>
      <xdr:row>0</xdr:row>
      <xdr:rowOff>42332</xdr:rowOff>
    </xdr:from>
    <xdr:to>
      <xdr:col>17</xdr:col>
      <xdr:colOff>363138</xdr:colOff>
      <xdr:row>3</xdr:row>
      <xdr:rowOff>73532</xdr:rowOff>
    </xdr:to>
    <xdr:grpSp>
      <xdr:nvGrpSpPr>
        <xdr:cNvPr id="1075" name="Group 498">
          <a:extLst>
            <a:ext uri="{FF2B5EF4-FFF2-40B4-BE49-F238E27FC236}">
              <a16:creationId xmlns:a16="http://schemas.microsoft.com/office/drawing/2014/main" id="{00000000-0008-0000-0100-000033040000}"/>
            </a:ext>
          </a:extLst>
        </xdr:cNvPr>
        <xdr:cNvGrpSpPr>
          <a:grpSpLocks/>
        </xdr:cNvGrpSpPr>
      </xdr:nvGrpSpPr>
      <xdr:grpSpPr bwMode="auto">
        <a:xfrm>
          <a:off x="11520797" y="42332"/>
          <a:ext cx="780341" cy="650326"/>
          <a:chOff x="5266099" y="1697218"/>
          <a:chExt cx="314329" cy="361271"/>
        </a:xfrm>
      </xdr:grpSpPr>
      <xdr:sp macro="" textlink="">
        <xdr:nvSpPr>
          <xdr:cNvPr id="1076" name="Line 420">
            <a:extLst>
              <a:ext uri="{FF2B5EF4-FFF2-40B4-BE49-F238E27FC236}">
                <a16:creationId xmlns:a16="http://schemas.microsoft.com/office/drawing/2014/main" id="{00000000-0008-0000-0100-000034040000}"/>
              </a:ext>
            </a:extLst>
          </xdr:cNvPr>
          <xdr:cNvSpPr>
            <a:spLocks noChangeShapeType="1"/>
          </xdr:cNvSpPr>
        </xdr:nvSpPr>
        <xdr:spPr bwMode="auto">
          <a:xfrm>
            <a:off x="5388561" y="1792741"/>
            <a:ext cx="2041" cy="265748"/>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1077" name="Line 421">
            <a:extLst>
              <a:ext uri="{FF2B5EF4-FFF2-40B4-BE49-F238E27FC236}">
                <a16:creationId xmlns:a16="http://schemas.microsoft.com/office/drawing/2014/main" id="{00000000-0008-0000-0100-000035040000}"/>
              </a:ext>
            </a:extLst>
          </xdr:cNvPr>
          <xdr:cNvSpPr>
            <a:spLocks noChangeShapeType="1"/>
          </xdr:cNvSpPr>
        </xdr:nvSpPr>
        <xdr:spPr bwMode="auto">
          <a:xfrm flipV="1">
            <a:off x="5402444" y="1813561"/>
            <a:ext cx="177984" cy="543"/>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78" name="Line 422">
            <a:extLst>
              <a:ext uri="{FF2B5EF4-FFF2-40B4-BE49-F238E27FC236}">
                <a16:creationId xmlns:a16="http://schemas.microsoft.com/office/drawing/2014/main" id="{00000000-0008-0000-0100-000036040000}"/>
              </a:ext>
            </a:extLst>
          </xdr:cNvPr>
          <xdr:cNvSpPr>
            <a:spLocks noChangeShapeType="1"/>
          </xdr:cNvSpPr>
        </xdr:nvSpPr>
        <xdr:spPr bwMode="auto">
          <a:xfrm flipH="1" flipV="1">
            <a:off x="5266099" y="1923778"/>
            <a:ext cx="132666" cy="1"/>
          </a:xfrm>
          <a:prstGeom prst="line">
            <a:avLst/>
          </a:prstGeom>
          <a:noFill/>
          <a:ln w="38100" cmpd="tri">
            <a:solidFill>
              <a:sysClr val="windowText" lastClr="000000"/>
            </a:solidFill>
            <a:round/>
            <a:headEnd/>
            <a:tailEnd/>
          </a:ln>
          <a:extLst>
            <a:ext uri="{909E8E84-426E-40DD-AFC4-6F175D3DCCD1}">
              <a14:hiddenFill xmlns:a14="http://schemas.microsoft.com/office/drawing/2010/main">
                <a:noFill/>
              </a14:hiddenFill>
            </a:ext>
          </a:extLst>
        </xdr:spPr>
      </xdr:sp>
      <xdr:sp macro="" textlink="">
        <xdr:nvSpPr>
          <xdr:cNvPr id="1079" name="Line 419">
            <a:extLst>
              <a:ext uri="{FF2B5EF4-FFF2-40B4-BE49-F238E27FC236}">
                <a16:creationId xmlns:a16="http://schemas.microsoft.com/office/drawing/2014/main" id="{00000000-0008-0000-0100-000037040000}"/>
              </a:ext>
            </a:extLst>
          </xdr:cNvPr>
          <xdr:cNvSpPr>
            <a:spLocks noChangeShapeType="1"/>
          </xdr:cNvSpPr>
        </xdr:nvSpPr>
        <xdr:spPr bwMode="auto">
          <a:xfrm flipH="1">
            <a:off x="5392643" y="1697218"/>
            <a:ext cx="0" cy="232682"/>
          </a:xfrm>
          <a:prstGeom prst="line">
            <a:avLst/>
          </a:prstGeom>
          <a:noFill/>
          <a:ln w="38100" cmpd="tri">
            <a:solidFill>
              <a:sysClr val="windowText" lastClr="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436093</xdr:colOff>
      <xdr:row>0</xdr:row>
      <xdr:rowOff>77047</xdr:rowOff>
    </xdr:from>
    <xdr:to>
      <xdr:col>18</xdr:col>
      <xdr:colOff>523226</xdr:colOff>
      <xdr:row>3</xdr:row>
      <xdr:rowOff>108247</xdr:rowOff>
    </xdr:to>
    <xdr:grpSp>
      <xdr:nvGrpSpPr>
        <xdr:cNvPr id="1080" name="Group 462">
          <a:extLst>
            <a:ext uri="{FF2B5EF4-FFF2-40B4-BE49-F238E27FC236}">
              <a16:creationId xmlns:a16="http://schemas.microsoft.com/office/drawing/2014/main" id="{00000000-0008-0000-0100-000038040000}"/>
            </a:ext>
          </a:extLst>
        </xdr:cNvPr>
        <xdr:cNvGrpSpPr>
          <a:grpSpLocks/>
        </xdr:cNvGrpSpPr>
      </xdr:nvGrpSpPr>
      <xdr:grpSpPr bwMode="auto">
        <a:xfrm flipH="1">
          <a:off x="12374093" y="77047"/>
          <a:ext cx="780342" cy="650326"/>
          <a:chOff x="5266099" y="1697218"/>
          <a:chExt cx="314329" cy="361271"/>
        </a:xfrm>
      </xdr:grpSpPr>
      <xdr:sp macro="" textlink="">
        <xdr:nvSpPr>
          <xdr:cNvPr id="1081" name="Line 420">
            <a:extLst>
              <a:ext uri="{FF2B5EF4-FFF2-40B4-BE49-F238E27FC236}">
                <a16:creationId xmlns:a16="http://schemas.microsoft.com/office/drawing/2014/main" id="{00000000-0008-0000-0100-000039040000}"/>
              </a:ext>
            </a:extLst>
          </xdr:cNvPr>
          <xdr:cNvSpPr>
            <a:spLocks noChangeShapeType="1"/>
          </xdr:cNvSpPr>
        </xdr:nvSpPr>
        <xdr:spPr bwMode="auto">
          <a:xfrm>
            <a:off x="5388561" y="1792741"/>
            <a:ext cx="2041" cy="265748"/>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1082" name="Line 421">
            <a:extLst>
              <a:ext uri="{FF2B5EF4-FFF2-40B4-BE49-F238E27FC236}">
                <a16:creationId xmlns:a16="http://schemas.microsoft.com/office/drawing/2014/main" id="{00000000-0008-0000-0100-00003A040000}"/>
              </a:ext>
            </a:extLst>
          </xdr:cNvPr>
          <xdr:cNvSpPr>
            <a:spLocks noChangeShapeType="1"/>
          </xdr:cNvSpPr>
        </xdr:nvSpPr>
        <xdr:spPr bwMode="auto">
          <a:xfrm flipV="1">
            <a:off x="5402444" y="1813561"/>
            <a:ext cx="177984" cy="543"/>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83" name="Line 422">
            <a:extLst>
              <a:ext uri="{FF2B5EF4-FFF2-40B4-BE49-F238E27FC236}">
                <a16:creationId xmlns:a16="http://schemas.microsoft.com/office/drawing/2014/main" id="{00000000-0008-0000-0100-00003B040000}"/>
              </a:ext>
            </a:extLst>
          </xdr:cNvPr>
          <xdr:cNvSpPr>
            <a:spLocks noChangeShapeType="1"/>
          </xdr:cNvSpPr>
        </xdr:nvSpPr>
        <xdr:spPr bwMode="auto">
          <a:xfrm flipH="1" flipV="1">
            <a:off x="5266099" y="1923778"/>
            <a:ext cx="132666" cy="1"/>
          </a:xfrm>
          <a:prstGeom prst="line">
            <a:avLst/>
          </a:prstGeom>
          <a:noFill/>
          <a:ln w="38100" cmpd="tri">
            <a:solidFill>
              <a:sysClr val="windowText" lastClr="000000"/>
            </a:solidFill>
            <a:round/>
            <a:headEnd/>
            <a:tailEnd/>
          </a:ln>
          <a:extLst>
            <a:ext uri="{909E8E84-426E-40DD-AFC4-6F175D3DCCD1}">
              <a14:hiddenFill xmlns:a14="http://schemas.microsoft.com/office/drawing/2010/main">
                <a:noFill/>
              </a14:hiddenFill>
            </a:ext>
          </a:extLst>
        </xdr:spPr>
      </xdr:sp>
      <xdr:sp macro="" textlink="">
        <xdr:nvSpPr>
          <xdr:cNvPr id="1084" name="Line 419">
            <a:extLst>
              <a:ext uri="{FF2B5EF4-FFF2-40B4-BE49-F238E27FC236}">
                <a16:creationId xmlns:a16="http://schemas.microsoft.com/office/drawing/2014/main" id="{00000000-0008-0000-0100-00003C040000}"/>
              </a:ext>
            </a:extLst>
          </xdr:cNvPr>
          <xdr:cNvSpPr>
            <a:spLocks noChangeShapeType="1"/>
          </xdr:cNvSpPr>
        </xdr:nvSpPr>
        <xdr:spPr bwMode="auto">
          <a:xfrm flipH="1">
            <a:off x="5392643" y="1697218"/>
            <a:ext cx="0" cy="232682"/>
          </a:xfrm>
          <a:prstGeom prst="line">
            <a:avLst/>
          </a:prstGeom>
          <a:noFill/>
          <a:ln w="38100" cmpd="tri">
            <a:solidFill>
              <a:sysClr val="windowText" lastClr="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38945</xdr:colOff>
      <xdr:row>5</xdr:row>
      <xdr:rowOff>59267</xdr:rowOff>
    </xdr:from>
    <xdr:to>
      <xdr:col>1</xdr:col>
      <xdr:colOff>498612</xdr:colOff>
      <xdr:row>8</xdr:row>
      <xdr:rowOff>90467</xdr:rowOff>
    </xdr:to>
    <xdr:grpSp>
      <xdr:nvGrpSpPr>
        <xdr:cNvPr id="1085" name="Group 298">
          <a:extLst>
            <a:ext uri="{FF2B5EF4-FFF2-40B4-BE49-F238E27FC236}">
              <a16:creationId xmlns:a16="http://schemas.microsoft.com/office/drawing/2014/main" id="{00000000-0008-0000-0100-00003D040000}"/>
            </a:ext>
          </a:extLst>
        </xdr:cNvPr>
        <xdr:cNvGrpSpPr>
          <a:grpSpLocks/>
        </xdr:cNvGrpSpPr>
      </xdr:nvGrpSpPr>
      <xdr:grpSpPr bwMode="auto">
        <a:xfrm>
          <a:off x="38945" y="1091143"/>
          <a:ext cx="766584" cy="650324"/>
          <a:chOff x="236317" y="1303020"/>
          <a:chExt cx="538285" cy="453323"/>
        </a:xfrm>
      </xdr:grpSpPr>
      <xdr:grpSp>
        <xdr:nvGrpSpPr>
          <xdr:cNvPr id="1086" name="Group 390">
            <a:extLst>
              <a:ext uri="{FF2B5EF4-FFF2-40B4-BE49-F238E27FC236}">
                <a16:creationId xmlns:a16="http://schemas.microsoft.com/office/drawing/2014/main" id="{00000000-0008-0000-0100-00003E040000}"/>
              </a:ext>
            </a:extLst>
          </xdr:cNvPr>
          <xdr:cNvGrpSpPr>
            <a:grpSpLocks/>
          </xdr:cNvGrpSpPr>
        </xdr:nvGrpSpPr>
        <xdr:grpSpPr bwMode="auto">
          <a:xfrm>
            <a:off x="236317" y="1303020"/>
            <a:ext cx="538285" cy="453323"/>
            <a:chOff x="1939387" y="3307080"/>
            <a:chExt cx="538285" cy="453323"/>
          </a:xfrm>
        </xdr:grpSpPr>
        <xdr:sp macro="" textlink="">
          <xdr:nvSpPr>
            <xdr:cNvPr id="1088" name="Line 612">
              <a:extLst>
                <a:ext uri="{FF2B5EF4-FFF2-40B4-BE49-F238E27FC236}">
                  <a16:creationId xmlns:a16="http://schemas.microsoft.com/office/drawing/2014/main" id="{00000000-0008-0000-0100-000040040000}"/>
                </a:ext>
              </a:extLst>
            </xdr:cNvPr>
            <xdr:cNvSpPr>
              <a:spLocks noChangeShapeType="1"/>
            </xdr:cNvSpPr>
          </xdr:nvSpPr>
          <xdr:spPr bwMode="auto">
            <a:xfrm flipH="1">
              <a:off x="2232660" y="3307080"/>
              <a:ext cx="0" cy="16764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089" name="Line 610">
              <a:extLst>
                <a:ext uri="{FF2B5EF4-FFF2-40B4-BE49-F238E27FC236}">
                  <a16:creationId xmlns:a16="http://schemas.microsoft.com/office/drawing/2014/main" id="{00000000-0008-0000-0100-000041040000}"/>
                </a:ext>
              </a:extLst>
            </xdr:cNvPr>
            <xdr:cNvSpPr>
              <a:spLocks noChangeShapeType="1"/>
            </xdr:cNvSpPr>
          </xdr:nvSpPr>
          <xdr:spPr bwMode="auto">
            <a:xfrm>
              <a:off x="2229827" y="3577141"/>
              <a:ext cx="0" cy="16764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1090" name="Line 611">
              <a:extLst>
                <a:ext uri="{FF2B5EF4-FFF2-40B4-BE49-F238E27FC236}">
                  <a16:creationId xmlns:a16="http://schemas.microsoft.com/office/drawing/2014/main" id="{00000000-0008-0000-0100-000042040000}"/>
                </a:ext>
              </a:extLst>
            </xdr:cNvPr>
            <xdr:cNvSpPr>
              <a:spLocks noChangeShapeType="1"/>
            </xdr:cNvSpPr>
          </xdr:nvSpPr>
          <xdr:spPr bwMode="auto">
            <a:xfrm flipV="1">
              <a:off x="2305050" y="3500089"/>
              <a:ext cx="172622"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none" w="sm" len="sm"/>
            </a:ln>
            <a:extLst>
              <a:ext uri="{909E8E84-426E-40DD-AFC4-6F175D3DCCD1}">
                <a14:hiddenFill xmlns:a14="http://schemas.microsoft.com/office/drawing/2010/main">
                  <a:noFill/>
                </a14:hiddenFill>
              </a:ext>
            </a:extLst>
          </xdr:spPr>
        </xdr:sp>
        <xdr:sp macro="" textlink="">
          <xdr:nvSpPr>
            <xdr:cNvPr id="1091" name="Line 613">
              <a:extLst>
                <a:ext uri="{FF2B5EF4-FFF2-40B4-BE49-F238E27FC236}">
                  <a16:creationId xmlns:a16="http://schemas.microsoft.com/office/drawing/2014/main" id="{00000000-0008-0000-0100-000043040000}"/>
                </a:ext>
              </a:extLst>
            </xdr:cNvPr>
            <xdr:cNvSpPr>
              <a:spLocks noChangeShapeType="1"/>
            </xdr:cNvSpPr>
          </xdr:nvSpPr>
          <xdr:spPr bwMode="auto">
            <a:xfrm flipH="1" flipV="1">
              <a:off x="1984717" y="3497486"/>
              <a:ext cx="148883" cy="94"/>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092" name="Line 615">
              <a:extLst>
                <a:ext uri="{FF2B5EF4-FFF2-40B4-BE49-F238E27FC236}">
                  <a16:creationId xmlns:a16="http://schemas.microsoft.com/office/drawing/2014/main" id="{00000000-0008-0000-0100-000044040000}"/>
                </a:ext>
              </a:extLst>
            </xdr:cNvPr>
            <xdr:cNvSpPr>
              <a:spLocks noChangeShapeType="1"/>
            </xdr:cNvSpPr>
          </xdr:nvSpPr>
          <xdr:spPr bwMode="auto">
            <a:xfrm flipV="1">
              <a:off x="2278381" y="3333491"/>
              <a:ext cx="151130" cy="133609"/>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093" name="Line 616">
              <a:extLst>
                <a:ext uri="{FF2B5EF4-FFF2-40B4-BE49-F238E27FC236}">
                  <a16:creationId xmlns:a16="http://schemas.microsoft.com/office/drawing/2014/main" id="{00000000-0008-0000-0100-000045040000}"/>
                </a:ext>
              </a:extLst>
            </xdr:cNvPr>
            <xdr:cNvSpPr>
              <a:spLocks noChangeShapeType="1"/>
            </xdr:cNvSpPr>
          </xdr:nvSpPr>
          <xdr:spPr bwMode="auto">
            <a:xfrm flipH="1" flipV="1">
              <a:off x="2032878" y="3320473"/>
              <a:ext cx="138821" cy="131386"/>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094" name="Line 617">
              <a:extLst>
                <a:ext uri="{FF2B5EF4-FFF2-40B4-BE49-F238E27FC236}">
                  <a16:creationId xmlns:a16="http://schemas.microsoft.com/office/drawing/2014/main" id="{00000000-0008-0000-0100-000046040000}"/>
                </a:ext>
              </a:extLst>
            </xdr:cNvPr>
            <xdr:cNvSpPr>
              <a:spLocks noChangeShapeType="1"/>
            </xdr:cNvSpPr>
          </xdr:nvSpPr>
          <xdr:spPr bwMode="auto">
            <a:xfrm flipH="1">
              <a:off x="1939387" y="3557361"/>
              <a:ext cx="226645" cy="203042"/>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95" name="Line 618">
              <a:extLst>
                <a:ext uri="{FF2B5EF4-FFF2-40B4-BE49-F238E27FC236}">
                  <a16:creationId xmlns:a16="http://schemas.microsoft.com/office/drawing/2014/main" id="{00000000-0008-0000-0100-000047040000}"/>
                </a:ext>
              </a:extLst>
            </xdr:cNvPr>
            <xdr:cNvSpPr>
              <a:spLocks noChangeShapeType="1"/>
            </xdr:cNvSpPr>
          </xdr:nvSpPr>
          <xdr:spPr bwMode="auto">
            <a:xfrm>
              <a:off x="2293620" y="3550920"/>
              <a:ext cx="175260" cy="16002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none" w="med" len="med"/>
            </a:ln>
            <a:extLst>
              <a:ext uri="{909E8E84-426E-40DD-AFC4-6F175D3DCCD1}">
                <a14:hiddenFill xmlns:a14="http://schemas.microsoft.com/office/drawing/2010/main">
                  <a:noFill/>
                </a14:hiddenFill>
              </a:ext>
            </a:extLst>
          </xdr:spPr>
        </xdr:sp>
      </xdr:grpSp>
      <xdr:sp macro="" textlink="">
        <xdr:nvSpPr>
          <xdr:cNvPr id="1087" name="Oval 614">
            <a:extLst>
              <a:ext uri="{FF2B5EF4-FFF2-40B4-BE49-F238E27FC236}">
                <a16:creationId xmlns:a16="http://schemas.microsoft.com/office/drawing/2014/main" id="{00000000-0008-0000-0100-00003F040000}"/>
              </a:ext>
            </a:extLst>
          </xdr:cNvPr>
          <xdr:cNvSpPr>
            <a:spLocks noChangeArrowheads="1"/>
          </xdr:cNvSpPr>
        </xdr:nvSpPr>
        <xdr:spPr bwMode="auto">
          <a:xfrm>
            <a:off x="438150" y="1402080"/>
            <a:ext cx="187385" cy="172174"/>
          </a:xfrm>
          <a:prstGeom prst="ellipse">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round/>
            <a:headEnd/>
            <a:tailEnd/>
          </a:ln>
        </xdr:spPr>
      </xdr:sp>
    </xdr:grpSp>
    <xdr:clientData/>
  </xdr:twoCellAnchor>
  <xdr:twoCellAnchor>
    <xdr:from>
      <xdr:col>10</xdr:col>
      <xdr:colOff>193040</xdr:colOff>
      <xdr:row>5</xdr:row>
      <xdr:rowOff>40638</xdr:rowOff>
    </xdr:from>
    <xdr:to>
      <xdr:col>11</xdr:col>
      <xdr:colOff>524934</xdr:colOff>
      <xdr:row>8</xdr:row>
      <xdr:rowOff>71838</xdr:rowOff>
    </xdr:to>
    <xdr:grpSp>
      <xdr:nvGrpSpPr>
        <xdr:cNvPr id="1096" name="Group 301">
          <a:extLst>
            <a:ext uri="{FF2B5EF4-FFF2-40B4-BE49-F238E27FC236}">
              <a16:creationId xmlns:a16="http://schemas.microsoft.com/office/drawing/2014/main" id="{00000000-0008-0000-0100-000048040000}"/>
            </a:ext>
          </a:extLst>
        </xdr:cNvPr>
        <xdr:cNvGrpSpPr>
          <a:grpSpLocks/>
        </xdr:cNvGrpSpPr>
      </xdr:nvGrpSpPr>
      <xdr:grpSpPr bwMode="auto">
        <a:xfrm flipH="1">
          <a:off x="7326207" y="1072514"/>
          <a:ext cx="596477" cy="650324"/>
          <a:chOff x="107438" y="2097437"/>
          <a:chExt cx="119965" cy="327744"/>
        </a:xfrm>
      </xdr:grpSpPr>
      <xdr:sp macro="" textlink="">
        <xdr:nvSpPr>
          <xdr:cNvPr id="1097" name="Line 50">
            <a:extLst>
              <a:ext uri="{FF2B5EF4-FFF2-40B4-BE49-F238E27FC236}">
                <a16:creationId xmlns:a16="http://schemas.microsoft.com/office/drawing/2014/main" id="{00000000-0008-0000-0100-000049040000}"/>
              </a:ext>
            </a:extLst>
          </xdr:cNvPr>
          <xdr:cNvSpPr>
            <a:spLocks noChangeShapeType="1"/>
          </xdr:cNvSpPr>
        </xdr:nvSpPr>
        <xdr:spPr bwMode="auto">
          <a:xfrm>
            <a:off x="219731" y="2242301"/>
            <a:ext cx="0" cy="18288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1098" name="Line 953">
            <a:extLst>
              <a:ext uri="{FF2B5EF4-FFF2-40B4-BE49-F238E27FC236}">
                <a16:creationId xmlns:a16="http://schemas.microsoft.com/office/drawing/2014/main" id="{00000000-0008-0000-0100-00004A040000}"/>
              </a:ext>
            </a:extLst>
          </xdr:cNvPr>
          <xdr:cNvSpPr>
            <a:spLocks noChangeShapeType="1"/>
          </xdr:cNvSpPr>
        </xdr:nvSpPr>
        <xdr:spPr bwMode="auto">
          <a:xfrm flipH="1" flipV="1">
            <a:off x="107438" y="2223884"/>
            <a:ext cx="119965" cy="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99" name="Line 50">
            <a:extLst>
              <a:ext uri="{FF2B5EF4-FFF2-40B4-BE49-F238E27FC236}">
                <a16:creationId xmlns:a16="http://schemas.microsoft.com/office/drawing/2014/main" id="{00000000-0008-0000-0100-00004B040000}"/>
              </a:ext>
            </a:extLst>
          </xdr:cNvPr>
          <xdr:cNvSpPr>
            <a:spLocks noChangeShapeType="1"/>
          </xdr:cNvSpPr>
        </xdr:nvSpPr>
        <xdr:spPr bwMode="auto">
          <a:xfrm>
            <a:off x="221131" y="2097437"/>
            <a:ext cx="0" cy="175260"/>
          </a:xfrm>
          <a:prstGeom prst="line">
            <a:avLst/>
          </a:prstGeom>
          <a:noFill/>
          <a:ln w="38100" cmpd="tri">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12</xdr:col>
      <xdr:colOff>541860</xdr:colOff>
      <xdr:row>5</xdr:row>
      <xdr:rowOff>84660</xdr:rowOff>
    </xdr:from>
    <xdr:to>
      <xdr:col>13</xdr:col>
      <xdr:colOff>383463</xdr:colOff>
      <xdr:row>8</xdr:row>
      <xdr:rowOff>62520</xdr:rowOff>
    </xdr:to>
    <xdr:grpSp>
      <xdr:nvGrpSpPr>
        <xdr:cNvPr id="1100" name="Group 1041">
          <a:extLst>
            <a:ext uri="{FF2B5EF4-FFF2-40B4-BE49-F238E27FC236}">
              <a16:creationId xmlns:a16="http://schemas.microsoft.com/office/drawing/2014/main" id="{00000000-0008-0000-0100-00004C040000}"/>
            </a:ext>
          </a:extLst>
        </xdr:cNvPr>
        <xdr:cNvGrpSpPr>
          <a:grpSpLocks/>
        </xdr:cNvGrpSpPr>
      </xdr:nvGrpSpPr>
      <xdr:grpSpPr bwMode="auto">
        <a:xfrm>
          <a:off x="8849777" y="1116536"/>
          <a:ext cx="698853" cy="596984"/>
          <a:chOff x="3965017" y="2552114"/>
          <a:chExt cx="235572" cy="309196"/>
        </a:xfrm>
      </xdr:grpSpPr>
      <xdr:sp macro="" textlink="">
        <xdr:nvSpPr>
          <xdr:cNvPr id="1101" name="Line 377">
            <a:extLst>
              <a:ext uri="{FF2B5EF4-FFF2-40B4-BE49-F238E27FC236}">
                <a16:creationId xmlns:a16="http://schemas.microsoft.com/office/drawing/2014/main" id="{00000000-0008-0000-0100-00004D040000}"/>
              </a:ext>
            </a:extLst>
          </xdr:cNvPr>
          <xdr:cNvSpPr>
            <a:spLocks noChangeShapeType="1"/>
          </xdr:cNvSpPr>
        </xdr:nvSpPr>
        <xdr:spPr bwMode="auto">
          <a:xfrm rot="10800000" flipV="1">
            <a:off x="3965017" y="2609850"/>
            <a:ext cx="153592" cy="151709"/>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102" name="Freeform 1043">
            <a:extLst>
              <a:ext uri="{FF2B5EF4-FFF2-40B4-BE49-F238E27FC236}">
                <a16:creationId xmlns:a16="http://schemas.microsoft.com/office/drawing/2014/main" id="{00000000-0008-0000-0100-00004E040000}"/>
              </a:ext>
            </a:extLst>
          </xdr:cNvPr>
          <xdr:cNvSpPr>
            <a:spLocks/>
          </xdr:cNvSpPr>
        </xdr:nvSpPr>
        <xdr:spPr bwMode="auto">
          <a:xfrm>
            <a:off x="3989089" y="2552114"/>
            <a:ext cx="136788" cy="60545"/>
          </a:xfrm>
          <a:custGeom>
            <a:avLst/>
            <a:gdLst>
              <a:gd name="T0" fmla="*/ 186549 w 186549"/>
              <a:gd name="T1" fmla="*/ 88619 h 88619"/>
              <a:gd name="T2" fmla="*/ 152612 w 186549"/>
              <a:gd name="T3" fmla="*/ 52925 h 88619"/>
              <a:gd name="T4" fmla="*/ 111478 w 186549"/>
              <a:gd name="T5" fmla="*/ 21843 h 88619"/>
              <a:gd name="T6" fmla="*/ 67031 w 186549"/>
              <a:gd name="T7" fmla="*/ 4395 h 88619"/>
              <a:gd name="T8" fmla="*/ 31754 w 186549"/>
              <a:gd name="T9" fmla="*/ 385 h 88619"/>
              <a:gd name="T10" fmla="*/ 0 w 186549"/>
              <a:gd name="T11" fmla="*/ 387 h 88619"/>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86549" h="88619">
                <a:moveTo>
                  <a:pt x="186549" y="88619"/>
                </a:moveTo>
                <a:cubicBezTo>
                  <a:pt x="175237" y="76721"/>
                  <a:pt x="165124" y="64054"/>
                  <a:pt x="152612" y="52925"/>
                </a:cubicBezTo>
                <a:cubicBezTo>
                  <a:pt x="140100" y="41796"/>
                  <a:pt x="129563" y="30265"/>
                  <a:pt x="111478" y="21843"/>
                </a:cubicBezTo>
                <a:cubicBezTo>
                  <a:pt x="93393" y="13421"/>
                  <a:pt x="77378" y="5298"/>
                  <a:pt x="67031" y="4395"/>
                </a:cubicBezTo>
                <a:cubicBezTo>
                  <a:pt x="56684" y="3492"/>
                  <a:pt x="43514" y="1722"/>
                  <a:pt x="31754" y="385"/>
                </a:cubicBezTo>
                <a:cubicBezTo>
                  <a:pt x="19994" y="-952"/>
                  <a:pt x="9996" y="1724"/>
                  <a:pt x="0" y="387"/>
                </a:cubicBezTo>
              </a:path>
            </a:pathLst>
          </a:custGeom>
          <a:noFill/>
          <a:ln w="38100" cap="flat" cmpd="tri"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103" name="Freeform 1044">
            <a:extLst>
              <a:ext uri="{FF2B5EF4-FFF2-40B4-BE49-F238E27FC236}">
                <a16:creationId xmlns:a16="http://schemas.microsoft.com/office/drawing/2014/main" id="{00000000-0008-0000-0100-00004F040000}"/>
              </a:ext>
            </a:extLst>
          </xdr:cNvPr>
          <xdr:cNvSpPr>
            <a:spLocks/>
          </xdr:cNvSpPr>
        </xdr:nvSpPr>
        <xdr:spPr bwMode="auto">
          <a:xfrm>
            <a:off x="4108026" y="2601428"/>
            <a:ext cx="92563" cy="259882"/>
          </a:xfrm>
          <a:custGeom>
            <a:avLst/>
            <a:gdLst>
              <a:gd name="T0" fmla="*/ 0 w 92563"/>
              <a:gd name="T1" fmla="*/ 0 h 259882"/>
              <a:gd name="T2" fmla="*/ 60113 w 92563"/>
              <a:gd name="T3" fmla="*/ 69382 h 259882"/>
              <a:gd name="T4" fmla="*/ 82689 w 92563"/>
              <a:gd name="T5" fmla="*/ 117708 h 259882"/>
              <a:gd name="T6" fmla="*/ 92074 w 92563"/>
              <a:gd name="T7" fmla="*/ 189297 h 259882"/>
              <a:gd name="T8" fmla="*/ 90593 w 92563"/>
              <a:gd name="T9" fmla="*/ 259882 h 259882"/>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563" h="259882">
                <a:moveTo>
                  <a:pt x="0" y="0"/>
                </a:moveTo>
                <a:cubicBezTo>
                  <a:pt x="19050" y="16192"/>
                  <a:pt x="46332" y="49764"/>
                  <a:pt x="60113" y="69382"/>
                </a:cubicBezTo>
                <a:cubicBezTo>
                  <a:pt x="73895" y="89000"/>
                  <a:pt x="77362" y="97722"/>
                  <a:pt x="82689" y="117708"/>
                </a:cubicBezTo>
                <a:cubicBezTo>
                  <a:pt x="88016" y="137694"/>
                  <a:pt x="90169" y="169612"/>
                  <a:pt x="92074" y="189297"/>
                </a:cubicBezTo>
                <a:cubicBezTo>
                  <a:pt x="93979" y="208982"/>
                  <a:pt x="89640" y="235434"/>
                  <a:pt x="90593" y="259882"/>
                </a:cubicBezTo>
              </a:path>
            </a:pathLst>
          </a:custGeom>
          <a:noFill/>
          <a:ln w="762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oval"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15</xdr:col>
      <xdr:colOff>116839</xdr:colOff>
      <xdr:row>5</xdr:row>
      <xdr:rowOff>50799</xdr:rowOff>
    </xdr:from>
    <xdr:to>
      <xdr:col>16</xdr:col>
      <xdr:colOff>203973</xdr:colOff>
      <xdr:row>8</xdr:row>
      <xdr:rowOff>81999</xdr:rowOff>
    </xdr:to>
    <xdr:grpSp>
      <xdr:nvGrpSpPr>
        <xdr:cNvPr id="1104" name="Group 7">
          <a:extLst>
            <a:ext uri="{FF2B5EF4-FFF2-40B4-BE49-F238E27FC236}">
              <a16:creationId xmlns:a16="http://schemas.microsoft.com/office/drawing/2014/main" id="{00000000-0008-0000-0100-000050040000}"/>
            </a:ext>
          </a:extLst>
        </xdr:cNvPr>
        <xdr:cNvGrpSpPr>
          <a:grpSpLocks/>
        </xdr:cNvGrpSpPr>
      </xdr:nvGrpSpPr>
      <xdr:grpSpPr bwMode="auto">
        <a:xfrm flipH="1">
          <a:off x="10668422" y="1082675"/>
          <a:ext cx="780343" cy="650324"/>
          <a:chOff x="3348051" y="3419009"/>
          <a:chExt cx="295519" cy="280594"/>
        </a:xfrm>
      </xdr:grpSpPr>
      <xdr:sp macro="" textlink="">
        <xdr:nvSpPr>
          <xdr:cNvPr id="1105" name="Line 670">
            <a:extLst>
              <a:ext uri="{FF2B5EF4-FFF2-40B4-BE49-F238E27FC236}">
                <a16:creationId xmlns:a16="http://schemas.microsoft.com/office/drawing/2014/main" id="{00000000-0008-0000-0100-000051040000}"/>
              </a:ext>
            </a:extLst>
          </xdr:cNvPr>
          <xdr:cNvSpPr>
            <a:spLocks noChangeShapeType="1"/>
          </xdr:cNvSpPr>
        </xdr:nvSpPr>
        <xdr:spPr bwMode="auto">
          <a:xfrm flipV="1">
            <a:off x="3490065" y="3419009"/>
            <a:ext cx="153505" cy="121478"/>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106" name="Freeform 4">
            <a:extLst>
              <a:ext uri="{FF2B5EF4-FFF2-40B4-BE49-F238E27FC236}">
                <a16:creationId xmlns:a16="http://schemas.microsoft.com/office/drawing/2014/main" id="{00000000-0008-0000-0100-000052040000}"/>
              </a:ext>
            </a:extLst>
          </xdr:cNvPr>
          <xdr:cNvSpPr>
            <a:spLocks/>
          </xdr:cNvSpPr>
        </xdr:nvSpPr>
        <xdr:spPr bwMode="auto">
          <a:xfrm>
            <a:off x="3497580" y="3528060"/>
            <a:ext cx="55698" cy="171543"/>
          </a:xfrm>
          <a:custGeom>
            <a:avLst/>
            <a:gdLst>
              <a:gd name="T0" fmla="*/ 54841 w 55698"/>
              <a:gd name="T1" fmla="*/ 171543 h 171543"/>
              <a:gd name="T2" fmla="*/ 45858 w 55698"/>
              <a:gd name="T3" fmla="*/ 72715 h 171543"/>
              <a:gd name="T4" fmla="*/ 11430 w 55698"/>
              <a:gd name="T5" fmla="*/ 11430 h 171543"/>
              <a:gd name="T6" fmla="*/ 0 w 55698"/>
              <a:gd name="T7" fmla="*/ 0 h 17154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55698" h="171543">
                <a:moveTo>
                  <a:pt x="54841" y="171543"/>
                </a:moveTo>
                <a:cubicBezTo>
                  <a:pt x="57698" y="125188"/>
                  <a:pt x="53093" y="99401"/>
                  <a:pt x="45858" y="72715"/>
                </a:cubicBezTo>
                <a:cubicBezTo>
                  <a:pt x="38623" y="46030"/>
                  <a:pt x="15875" y="19050"/>
                  <a:pt x="11430" y="11430"/>
                </a:cubicBezTo>
                <a:cubicBezTo>
                  <a:pt x="6985" y="3810"/>
                  <a:pt x="3492" y="1905"/>
                  <a:pt x="0" y="0"/>
                </a:cubicBezTo>
              </a:path>
            </a:pathLst>
          </a:custGeom>
          <a:noFill/>
          <a:ln w="76200" cap="flat" cmpd="sng" algn="ctr">
            <a:solidFill>
              <a:srgbClr xmlns:mc="http://schemas.openxmlformats.org/markup-compatibility/2006" xmlns:a14="http://schemas.microsoft.com/office/drawing/2010/main" val="000000" mc:Ignorable="a14" a14:legacySpreadsheetColorIndex="64"/>
            </a:solidFill>
            <a:prstDash val="solid"/>
            <a:round/>
            <a:headEnd type="oval"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107" name="Freeform 5">
            <a:extLst>
              <a:ext uri="{FF2B5EF4-FFF2-40B4-BE49-F238E27FC236}">
                <a16:creationId xmlns:a16="http://schemas.microsoft.com/office/drawing/2014/main" id="{00000000-0008-0000-0100-000053040000}"/>
              </a:ext>
            </a:extLst>
          </xdr:cNvPr>
          <xdr:cNvSpPr>
            <a:spLocks/>
          </xdr:cNvSpPr>
        </xdr:nvSpPr>
        <xdr:spPr bwMode="auto">
          <a:xfrm>
            <a:off x="3348051" y="3433723"/>
            <a:ext cx="161412" cy="103932"/>
          </a:xfrm>
          <a:custGeom>
            <a:avLst/>
            <a:gdLst>
              <a:gd name="T0" fmla="*/ 161412 w 220980"/>
              <a:gd name="T1" fmla="*/ 103932 h 133350"/>
              <a:gd name="T2" fmla="*/ 92593 w 220980"/>
              <a:gd name="T3" fmla="*/ 43414 h 133350"/>
              <a:gd name="T4" fmla="*/ 0 w 220980"/>
              <a:gd name="T5" fmla="*/ 0 h 133350"/>
              <a:gd name="T6" fmla="*/ 0 60000 65536"/>
              <a:gd name="T7" fmla="*/ 0 60000 65536"/>
              <a:gd name="T8" fmla="*/ 0 60000 65536"/>
            </a:gdLst>
            <a:ahLst/>
            <a:cxnLst>
              <a:cxn ang="T6">
                <a:pos x="T0" y="T1"/>
              </a:cxn>
              <a:cxn ang="T7">
                <a:pos x="T2" y="T3"/>
              </a:cxn>
              <a:cxn ang="T8">
                <a:pos x="T4" y="T5"/>
              </a:cxn>
            </a:cxnLst>
            <a:rect l="0" t="0" r="r" b="b"/>
            <a:pathLst>
              <a:path w="220980" h="133350">
                <a:moveTo>
                  <a:pt x="220980" y="133350"/>
                </a:moveTo>
                <a:cubicBezTo>
                  <a:pt x="186055" y="98742"/>
                  <a:pt x="163594" y="77927"/>
                  <a:pt x="126764" y="55702"/>
                </a:cubicBezTo>
                <a:cubicBezTo>
                  <a:pt x="89934" y="33477"/>
                  <a:pt x="38735" y="9842"/>
                  <a:pt x="0" y="0"/>
                </a:cubicBezTo>
              </a:path>
            </a:pathLst>
          </a:custGeom>
          <a:noFill/>
          <a:ln w="38100" cap="flat" cmpd="tri"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17</xdr:col>
      <xdr:colOff>485139</xdr:colOff>
      <xdr:row>5</xdr:row>
      <xdr:rowOff>82126</xdr:rowOff>
    </xdr:from>
    <xdr:to>
      <xdr:col>18</xdr:col>
      <xdr:colOff>572272</xdr:colOff>
      <xdr:row>8</xdr:row>
      <xdr:rowOff>113326</xdr:rowOff>
    </xdr:to>
    <xdr:grpSp>
      <xdr:nvGrpSpPr>
        <xdr:cNvPr id="1108" name="Group 304">
          <a:extLst>
            <a:ext uri="{FF2B5EF4-FFF2-40B4-BE49-F238E27FC236}">
              <a16:creationId xmlns:a16="http://schemas.microsoft.com/office/drawing/2014/main" id="{00000000-0008-0000-0100-000054040000}"/>
            </a:ext>
          </a:extLst>
        </xdr:cNvPr>
        <xdr:cNvGrpSpPr>
          <a:grpSpLocks/>
        </xdr:cNvGrpSpPr>
      </xdr:nvGrpSpPr>
      <xdr:grpSpPr bwMode="auto">
        <a:xfrm flipH="1">
          <a:off x="12423139" y="1114002"/>
          <a:ext cx="780342" cy="650324"/>
          <a:chOff x="1308807" y="3880632"/>
          <a:chExt cx="475016" cy="198512"/>
        </a:xfrm>
      </xdr:grpSpPr>
      <xdr:sp macro="" textlink="">
        <xdr:nvSpPr>
          <xdr:cNvPr id="1109" name="Line 1301">
            <a:extLst>
              <a:ext uri="{FF2B5EF4-FFF2-40B4-BE49-F238E27FC236}">
                <a16:creationId xmlns:a16="http://schemas.microsoft.com/office/drawing/2014/main" id="{00000000-0008-0000-0100-000055040000}"/>
              </a:ext>
            </a:extLst>
          </xdr:cNvPr>
          <xdr:cNvSpPr>
            <a:spLocks noChangeShapeType="1"/>
          </xdr:cNvSpPr>
        </xdr:nvSpPr>
        <xdr:spPr bwMode="auto">
          <a:xfrm>
            <a:off x="1594762" y="3951529"/>
            <a:ext cx="0" cy="127615"/>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1110" name="Line 1303">
            <a:extLst>
              <a:ext uri="{FF2B5EF4-FFF2-40B4-BE49-F238E27FC236}">
                <a16:creationId xmlns:a16="http://schemas.microsoft.com/office/drawing/2014/main" id="{00000000-0008-0000-0100-000056040000}"/>
              </a:ext>
            </a:extLst>
          </xdr:cNvPr>
          <xdr:cNvSpPr>
            <a:spLocks noChangeShapeType="1"/>
          </xdr:cNvSpPr>
        </xdr:nvSpPr>
        <xdr:spPr bwMode="auto">
          <a:xfrm flipH="1">
            <a:off x="1308807" y="3889093"/>
            <a:ext cx="213360" cy="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sm" len="sm"/>
          </a:ln>
          <a:extLst>
            <a:ext uri="{909E8E84-426E-40DD-AFC4-6F175D3DCCD1}">
              <a14:hiddenFill xmlns:a14="http://schemas.microsoft.com/office/drawing/2010/main">
                <a:noFill/>
              </a14:hiddenFill>
            </a:ext>
          </a:extLst>
        </xdr:spPr>
      </xdr:sp>
      <xdr:sp macro="" textlink="">
        <xdr:nvSpPr>
          <xdr:cNvPr id="1111" name="Line 1307">
            <a:extLst>
              <a:ext uri="{FF2B5EF4-FFF2-40B4-BE49-F238E27FC236}">
                <a16:creationId xmlns:a16="http://schemas.microsoft.com/office/drawing/2014/main" id="{00000000-0008-0000-0100-000057040000}"/>
              </a:ext>
            </a:extLst>
          </xdr:cNvPr>
          <xdr:cNvSpPr>
            <a:spLocks noChangeShapeType="1"/>
          </xdr:cNvSpPr>
        </xdr:nvSpPr>
        <xdr:spPr bwMode="auto">
          <a:xfrm>
            <a:off x="1502595" y="3880632"/>
            <a:ext cx="97604" cy="81768"/>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112" name="Line 1307">
            <a:extLst>
              <a:ext uri="{FF2B5EF4-FFF2-40B4-BE49-F238E27FC236}">
                <a16:creationId xmlns:a16="http://schemas.microsoft.com/office/drawing/2014/main" id="{00000000-0008-0000-0100-000058040000}"/>
              </a:ext>
            </a:extLst>
          </xdr:cNvPr>
          <xdr:cNvSpPr>
            <a:spLocks noChangeShapeType="1"/>
          </xdr:cNvSpPr>
        </xdr:nvSpPr>
        <xdr:spPr bwMode="auto">
          <a:xfrm flipH="1">
            <a:off x="1600200" y="3886200"/>
            <a:ext cx="83820" cy="762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113" name="Line 362">
            <a:extLst>
              <a:ext uri="{FF2B5EF4-FFF2-40B4-BE49-F238E27FC236}">
                <a16:creationId xmlns:a16="http://schemas.microsoft.com/office/drawing/2014/main" id="{00000000-0008-0000-0100-000059040000}"/>
              </a:ext>
            </a:extLst>
          </xdr:cNvPr>
          <xdr:cNvSpPr>
            <a:spLocks noChangeShapeType="1"/>
          </xdr:cNvSpPr>
        </xdr:nvSpPr>
        <xdr:spPr bwMode="auto">
          <a:xfrm>
            <a:off x="1676400" y="3886200"/>
            <a:ext cx="107423"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114" name="Line 1303">
            <a:extLst>
              <a:ext uri="{FF2B5EF4-FFF2-40B4-BE49-F238E27FC236}">
                <a16:creationId xmlns:a16="http://schemas.microsoft.com/office/drawing/2014/main" id="{00000000-0008-0000-0100-00005A040000}"/>
              </a:ext>
            </a:extLst>
          </xdr:cNvPr>
          <xdr:cNvSpPr>
            <a:spLocks noChangeShapeType="1"/>
          </xdr:cNvSpPr>
        </xdr:nvSpPr>
        <xdr:spPr bwMode="auto">
          <a:xfrm flipH="1" flipV="1">
            <a:off x="1501140" y="3886200"/>
            <a:ext cx="17526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none" w="sm" len="sm"/>
          </a:ln>
          <a:extLst>
            <a:ext uri="{909E8E84-426E-40DD-AFC4-6F175D3DCCD1}">
              <a14:hiddenFill xmlns:a14="http://schemas.microsoft.com/office/drawing/2010/main">
                <a:noFill/>
              </a14:hiddenFill>
            </a:ext>
          </a:extLst>
        </xdr:spPr>
      </xdr:sp>
    </xdr:grpSp>
    <xdr:clientData/>
  </xdr:twoCellAnchor>
  <xdr:twoCellAnchor>
    <xdr:from>
      <xdr:col>18</xdr:col>
      <xdr:colOff>613832</xdr:colOff>
      <xdr:row>5</xdr:row>
      <xdr:rowOff>29631</xdr:rowOff>
    </xdr:from>
    <xdr:to>
      <xdr:col>20</xdr:col>
      <xdr:colOff>32099</xdr:colOff>
      <xdr:row>8</xdr:row>
      <xdr:rowOff>60831</xdr:rowOff>
    </xdr:to>
    <xdr:grpSp>
      <xdr:nvGrpSpPr>
        <xdr:cNvPr id="1115" name="Group 11">
          <a:extLst>
            <a:ext uri="{FF2B5EF4-FFF2-40B4-BE49-F238E27FC236}">
              <a16:creationId xmlns:a16="http://schemas.microsoft.com/office/drawing/2014/main" id="{00000000-0008-0000-0100-00005B040000}"/>
            </a:ext>
          </a:extLst>
        </xdr:cNvPr>
        <xdr:cNvGrpSpPr>
          <a:grpSpLocks/>
        </xdr:cNvGrpSpPr>
      </xdr:nvGrpSpPr>
      <xdr:grpSpPr bwMode="auto">
        <a:xfrm flipH="1">
          <a:off x="13245041" y="1061507"/>
          <a:ext cx="804684" cy="650324"/>
          <a:chOff x="2057400" y="2944973"/>
          <a:chExt cx="399190" cy="346867"/>
        </a:xfrm>
      </xdr:grpSpPr>
      <xdr:sp macro="" textlink="">
        <xdr:nvSpPr>
          <xdr:cNvPr id="1116" name="Line 378">
            <a:extLst>
              <a:ext uri="{FF2B5EF4-FFF2-40B4-BE49-F238E27FC236}">
                <a16:creationId xmlns:a16="http://schemas.microsoft.com/office/drawing/2014/main" id="{00000000-0008-0000-0100-00005C040000}"/>
              </a:ext>
            </a:extLst>
          </xdr:cNvPr>
          <xdr:cNvSpPr>
            <a:spLocks noChangeShapeType="1"/>
          </xdr:cNvSpPr>
        </xdr:nvSpPr>
        <xdr:spPr bwMode="auto">
          <a:xfrm flipH="1">
            <a:off x="2057400" y="3124200"/>
            <a:ext cx="175260" cy="160020"/>
          </a:xfrm>
          <a:prstGeom prst="line">
            <a:avLst/>
          </a:prstGeom>
          <a:noFill/>
          <a:ln w="38100" cmpd="tri">
            <a:solidFill>
              <a:schemeClr val="tx1"/>
            </a:solidFill>
            <a:round/>
            <a:headEnd/>
            <a:tailEnd type="none" w="sm" len="sm"/>
          </a:ln>
          <a:extLst>
            <a:ext uri="{909E8E84-426E-40DD-AFC4-6F175D3DCCD1}">
              <a14:hiddenFill xmlns:a14="http://schemas.microsoft.com/office/drawing/2010/main">
                <a:noFill/>
              </a14:hiddenFill>
            </a:ext>
          </a:extLst>
        </xdr:spPr>
      </xdr:sp>
      <xdr:sp macro="" textlink="">
        <xdr:nvSpPr>
          <xdr:cNvPr id="1117" name="Line 376">
            <a:extLst>
              <a:ext uri="{FF2B5EF4-FFF2-40B4-BE49-F238E27FC236}">
                <a16:creationId xmlns:a16="http://schemas.microsoft.com/office/drawing/2014/main" id="{00000000-0008-0000-0100-00005D040000}"/>
              </a:ext>
            </a:extLst>
          </xdr:cNvPr>
          <xdr:cNvSpPr>
            <a:spLocks noChangeShapeType="1"/>
          </xdr:cNvSpPr>
        </xdr:nvSpPr>
        <xdr:spPr bwMode="auto">
          <a:xfrm>
            <a:off x="2232660" y="3116580"/>
            <a:ext cx="0" cy="17526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1118" name="Line 377">
            <a:extLst>
              <a:ext uri="{FF2B5EF4-FFF2-40B4-BE49-F238E27FC236}">
                <a16:creationId xmlns:a16="http://schemas.microsoft.com/office/drawing/2014/main" id="{00000000-0008-0000-0100-00005E040000}"/>
              </a:ext>
            </a:extLst>
          </xdr:cNvPr>
          <xdr:cNvSpPr>
            <a:spLocks noChangeShapeType="1"/>
          </xdr:cNvSpPr>
        </xdr:nvSpPr>
        <xdr:spPr bwMode="auto">
          <a:xfrm flipV="1">
            <a:off x="2218978" y="2944973"/>
            <a:ext cx="237612" cy="198871"/>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xdr:oneCellAnchor>
    <xdr:from>
      <xdr:col>17</xdr:col>
      <xdr:colOff>568112</xdr:colOff>
      <xdr:row>13</xdr:row>
      <xdr:rowOff>131379</xdr:rowOff>
    </xdr:from>
    <xdr:ext cx="1440000" cy="334442"/>
    <xdr:sp macro="" textlink="">
      <xdr:nvSpPr>
        <xdr:cNvPr id="1119" name="AutoShape 1942">
          <a:extLst>
            <a:ext uri="{FF2B5EF4-FFF2-40B4-BE49-F238E27FC236}">
              <a16:creationId xmlns:a16="http://schemas.microsoft.com/office/drawing/2014/main" id="{00000000-0008-0000-0100-00005F040000}"/>
            </a:ext>
          </a:extLst>
        </xdr:cNvPr>
        <xdr:cNvSpPr>
          <a:spLocks noChangeArrowheads="1"/>
        </xdr:cNvSpPr>
      </xdr:nvSpPr>
      <xdr:spPr bwMode="auto">
        <a:xfrm>
          <a:off x="12074312" y="2805999"/>
          <a:ext cx="1440000" cy="334442"/>
        </a:xfrm>
        <a:prstGeom prst="upArrowCallout">
          <a:avLst>
            <a:gd name="adj1" fmla="val 68968"/>
            <a:gd name="adj2" fmla="val 57813"/>
            <a:gd name="adj3" fmla="val 29630"/>
            <a:gd name="adj4" fmla="val 66667"/>
          </a:avLst>
        </a:prstGeom>
        <a:solidFill>
          <a:srgbClr xmlns:mc="http://schemas.openxmlformats.org/markup-compatibility/2006" xmlns:a14="http://schemas.microsoft.com/office/drawing/2010/main" val="FFFFFF" mc:Ignorable="a14" a14:legacySpreadsheetColorIndex="9"/>
        </a:solidFill>
        <a:ln w="127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18288" anchor="ctr" upright="1">
          <a:spAutoFit/>
        </a:bodyPr>
        <a:lstStyle/>
        <a:p>
          <a:pPr algn="ctr" rtl="0">
            <a:defRPr sz="1000"/>
          </a:pPr>
          <a:endParaRPr lang="en-GB" sz="1200" b="1" i="0" u="none" strike="noStrike" baseline="0">
            <a:solidFill>
              <a:srgbClr val="000000"/>
            </a:solidFill>
            <a:latin typeface="Verdana" panose="020B0604030504040204" pitchFamily="34" charset="0"/>
            <a:ea typeface="Verdana" panose="020B0604030504040204" pitchFamily="34" charset="0"/>
            <a:cs typeface="Verdana" panose="020B0604030504040204" pitchFamily="34" charset="0"/>
          </a:endParaRPr>
        </a:p>
      </xdr:txBody>
    </xdr:sp>
    <xdr:clientData/>
  </xdr:oneCellAnchor>
  <xdr:twoCellAnchor>
    <xdr:from>
      <xdr:col>3</xdr:col>
      <xdr:colOff>204045</xdr:colOff>
      <xdr:row>5</xdr:row>
      <xdr:rowOff>49952</xdr:rowOff>
    </xdr:from>
    <xdr:to>
      <xdr:col>4</xdr:col>
      <xdr:colOff>172645</xdr:colOff>
      <xdr:row>8</xdr:row>
      <xdr:rowOff>81152</xdr:rowOff>
    </xdr:to>
    <xdr:grpSp>
      <xdr:nvGrpSpPr>
        <xdr:cNvPr id="1120" name="Group 414">
          <a:extLst>
            <a:ext uri="{FF2B5EF4-FFF2-40B4-BE49-F238E27FC236}">
              <a16:creationId xmlns:a16="http://schemas.microsoft.com/office/drawing/2014/main" id="{00000000-0008-0000-0100-000060040000}"/>
            </a:ext>
          </a:extLst>
        </xdr:cNvPr>
        <xdr:cNvGrpSpPr>
          <a:grpSpLocks/>
        </xdr:cNvGrpSpPr>
      </xdr:nvGrpSpPr>
      <xdr:grpSpPr bwMode="auto">
        <a:xfrm>
          <a:off x="1897378" y="1081828"/>
          <a:ext cx="783517" cy="650324"/>
          <a:chOff x="1890907" y="1058743"/>
          <a:chExt cx="743497" cy="654762"/>
        </a:xfrm>
      </xdr:grpSpPr>
      <xdr:grpSp>
        <xdr:nvGrpSpPr>
          <xdr:cNvPr id="1121" name="Group 415">
            <a:extLst>
              <a:ext uri="{FF2B5EF4-FFF2-40B4-BE49-F238E27FC236}">
                <a16:creationId xmlns:a16="http://schemas.microsoft.com/office/drawing/2014/main" id="{00000000-0008-0000-0100-000061040000}"/>
              </a:ext>
            </a:extLst>
          </xdr:cNvPr>
          <xdr:cNvGrpSpPr>
            <a:grpSpLocks/>
          </xdr:cNvGrpSpPr>
        </xdr:nvGrpSpPr>
        <xdr:grpSpPr bwMode="auto">
          <a:xfrm>
            <a:off x="1890907" y="1058743"/>
            <a:ext cx="743497" cy="654762"/>
            <a:chOff x="1890907" y="1058743"/>
            <a:chExt cx="743497" cy="654762"/>
          </a:xfrm>
        </xdr:grpSpPr>
        <xdr:sp macro="" textlink="">
          <xdr:nvSpPr>
            <xdr:cNvPr id="1123" name="Line 612">
              <a:extLst>
                <a:ext uri="{FF2B5EF4-FFF2-40B4-BE49-F238E27FC236}">
                  <a16:creationId xmlns:a16="http://schemas.microsoft.com/office/drawing/2014/main" id="{00000000-0008-0000-0100-000063040000}"/>
                </a:ext>
              </a:extLst>
            </xdr:cNvPr>
            <xdr:cNvSpPr>
              <a:spLocks noChangeShapeType="1"/>
            </xdr:cNvSpPr>
          </xdr:nvSpPr>
          <xdr:spPr bwMode="auto">
            <a:xfrm flipH="1">
              <a:off x="2299510" y="1080771"/>
              <a:ext cx="0" cy="242338"/>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124" name="Line 610">
              <a:extLst>
                <a:ext uri="{FF2B5EF4-FFF2-40B4-BE49-F238E27FC236}">
                  <a16:creationId xmlns:a16="http://schemas.microsoft.com/office/drawing/2014/main" id="{00000000-0008-0000-0100-000064040000}"/>
                </a:ext>
              </a:extLst>
            </xdr:cNvPr>
            <xdr:cNvSpPr>
              <a:spLocks noChangeShapeType="1"/>
            </xdr:cNvSpPr>
          </xdr:nvSpPr>
          <xdr:spPr bwMode="auto">
            <a:xfrm>
              <a:off x="2295638" y="1471167"/>
              <a:ext cx="0" cy="242338"/>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1125" name="Line 611">
              <a:extLst>
                <a:ext uri="{FF2B5EF4-FFF2-40B4-BE49-F238E27FC236}">
                  <a16:creationId xmlns:a16="http://schemas.microsoft.com/office/drawing/2014/main" id="{00000000-0008-0000-0100-000065040000}"/>
                </a:ext>
              </a:extLst>
            </xdr:cNvPr>
            <xdr:cNvSpPr>
              <a:spLocks noChangeShapeType="1"/>
            </xdr:cNvSpPr>
          </xdr:nvSpPr>
          <xdr:spPr bwMode="auto">
            <a:xfrm flipV="1">
              <a:off x="2398456" y="1359782"/>
              <a:ext cx="235948"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none" w="sm" len="sm"/>
            </a:ln>
            <a:extLst>
              <a:ext uri="{909E8E84-426E-40DD-AFC4-6F175D3DCCD1}">
                <a14:hiddenFill xmlns:a14="http://schemas.microsoft.com/office/drawing/2010/main">
                  <a:noFill/>
                </a14:hiddenFill>
              </a:ext>
            </a:extLst>
          </xdr:spPr>
        </xdr:sp>
        <xdr:sp macro="" textlink="">
          <xdr:nvSpPr>
            <xdr:cNvPr id="1126" name="Line 613">
              <a:extLst>
                <a:ext uri="{FF2B5EF4-FFF2-40B4-BE49-F238E27FC236}">
                  <a16:creationId xmlns:a16="http://schemas.microsoft.com/office/drawing/2014/main" id="{00000000-0008-0000-0100-000066040000}"/>
                </a:ext>
              </a:extLst>
            </xdr:cNvPr>
            <xdr:cNvSpPr>
              <a:spLocks noChangeShapeType="1"/>
            </xdr:cNvSpPr>
          </xdr:nvSpPr>
          <xdr:spPr bwMode="auto">
            <a:xfrm flipH="1" flipV="1">
              <a:off x="1960610" y="1356019"/>
              <a:ext cx="203500" cy="136"/>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127" name="Line 615">
              <a:extLst>
                <a:ext uri="{FF2B5EF4-FFF2-40B4-BE49-F238E27FC236}">
                  <a16:creationId xmlns:a16="http://schemas.microsoft.com/office/drawing/2014/main" id="{00000000-0008-0000-0100-000067040000}"/>
                </a:ext>
              </a:extLst>
            </xdr:cNvPr>
            <xdr:cNvSpPr>
              <a:spLocks noChangeShapeType="1"/>
            </xdr:cNvSpPr>
          </xdr:nvSpPr>
          <xdr:spPr bwMode="auto">
            <a:xfrm flipV="1">
              <a:off x="2362004" y="1118950"/>
              <a:ext cx="206572" cy="193144"/>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128" name="Line 616">
              <a:extLst>
                <a:ext uri="{FF2B5EF4-FFF2-40B4-BE49-F238E27FC236}">
                  <a16:creationId xmlns:a16="http://schemas.microsoft.com/office/drawing/2014/main" id="{00000000-0008-0000-0100-000068040000}"/>
                </a:ext>
              </a:extLst>
            </xdr:cNvPr>
            <xdr:cNvSpPr>
              <a:spLocks noChangeShapeType="1"/>
            </xdr:cNvSpPr>
          </xdr:nvSpPr>
          <xdr:spPr bwMode="auto">
            <a:xfrm flipV="1">
              <a:off x="1991589" y="1431279"/>
              <a:ext cx="205236" cy="21073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129" name="Line 617">
              <a:extLst>
                <a:ext uri="{FF2B5EF4-FFF2-40B4-BE49-F238E27FC236}">
                  <a16:creationId xmlns:a16="http://schemas.microsoft.com/office/drawing/2014/main" id="{00000000-0008-0000-0100-000069040000}"/>
                </a:ext>
              </a:extLst>
            </xdr:cNvPr>
            <xdr:cNvSpPr>
              <a:spLocks noChangeShapeType="1"/>
            </xdr:cNvSpPr>
          </xdr:nvSpPr>
          <xdr:spPr bwMode="auto">
            <a:xfrm flipH="1" flipV="1">
              <a:off x="1890907" y="1058743"/>
              <a:ext cx="305918" cy="229543"/>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130" name="Line 618">
              <a:extLst>
                <a:ext uri="{FF2B5EF4-FFF2-40B4-BE49-F238E27FC236}">
                  <a16:creationId xmlns:a16="http://schemas.microsoft.com/office/drawing/2014/main" id="{00000000-0008-0000-0100-00006A040000}"/>
                </a:ext>
              </a:extLst>
            </xdr:cNvPr>
            <xdr:cNvSpPr>
              <a:spLocks noChangeShapeType="1"/>
            </xdr:cNvSpPr>
          </xdr:nvSpPr>
          <xdr:spPr bwMode="auto">
            <a:xfrm>
              <a:off x="2382833" y="1433263"/>
              <a:ext cx="239554" cy="231323"/>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none" w="med" len="med"/>
            </a:ln>
            <a:extLst>
              <a:ext uri="{909E8E84-426E-40DD-AFC4-6F175D3DCCD1}">
                <a14:hiddenFill xmlns:a14="http://schemas.microsoft.com/office/drawing/2010/main">
                  <a:noFill/>
                </a14:hiddenFill>
              </a:ext>
            </a:extLst>
          </xdr:spPr>
        </xdr:sp>
      </xdr:grpSp>
      <xdr:sp macro="" textlink="">
        <xdr:nvSpPr>
          <xdr:cNvPr id="1122" name="Oval 614">
            <a:extLst>
              <a:ext uri="{FF2B5EF4-FFF2-40B4-BE49-F238E27FC236}">
                <a16:creationId xmlns:a16="http://schemas.microsoft.com/office/drawing/2014/main" id="{00000000-0008-0000-0100-000062040000}"/>
              </a:ext>
            </a:extLst>
          </xdr:cNvPr>
          <xdr:cNvSpPr>
            <a:spLocks noChangeArrowheads="1"/>
          </xdr:cNvSpPr>
        </xdr:nvSpPr>
        <xdr:spPr bwMode="auto">
          <a:xfrm>
            <a:off x="2173136" y="1246626"/>
            <a:ext cx="252061" cy="248993"/>
          </a:xfrm>
          <a:prstGeom prst="ellipse">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round/>
            <a:headEnd/>
            <a:tailEnd/>
          </a:ln>
        </xdr:spPr>
      </xdr:sp>
    </xdr:grpSp>
    <xdr:clientData/>
  </xdr:twoCellAnchor>
  <xdr:twoCellAnchor>
    <xdr:from>
      <xdr:col>1</xdr:col>
      <xdr:colOff>658707</xdr:colOff>
      <xdr:row>5</xdr:row>
      <xdr:rowOff>65194</xdr:rowOff>
    </xdr:from>
    <xdr:to>
      <xdr:col>3</xdr:col>
      <xdr:colOff>93907</xdr:colOff>
      <xdr:row>8</xdr:row>
      <xdr:rowOff>96394</xdr:rowOff>
    </xdr:to>
    <xdr:grpSp>
      <xdr:nvGrpSpPr>
        <xdr:cNvPr id="1131" name="Group 425">
          <a:extLst>
            <a:ext uri="{FF2B5EF4-FFF2-40B4-BE49-F238E27FC236}">
              <a16:creationId xmlns:a16="http://schemas.microsoft.com/office/drawing/2014/main" id="{00000000-0008-0000-0100-00006B040000}"/>
            </a:ext>
          </a:extLst>
        </xdr:cNvPr>
        <xdr:cNvGrpSpPr>
          <a:grpSpLocks/>
        </xdr:cNvGrpSpPr>
      </xdr:nvGrpSpPr>
      <xdr:grpSpPr bwMode="auto">
        <a:xfrm>
          <a:off x="965624" y="1097070"/>
          <a:ext cx="821616" cy="650324"/>
          <a:chOff x="964154" y="1110898"/>
          <a:chExt cx="777428" cy="632989"/>
        </a:xfrm>
      </xdr:grpSpPr>
      <xdr:grpSp>
        <xdr:nvGrpSpPr>
          <xdr:cNvPr id="1132" name="Group 426">
            <a:extLst>
              <a:ext uri="{FF2B5EF4-FFF2-40B4-BE49-F238E27FC236}">
                <a16:creationId xmlns:a16="http://schemas.microsoft.com/office/drawing/2014/main" id="{00000000-0008-0000-0100-00006C040000}"/>
              </a:ext>
            </a:extLst>
          </xdr:cNvPr>
          <xdr:cNvGrpSpPr>
            <a:grpSpLocks/>
          </xdr:cNvGrpSpPr>
        </xdr:nvGrpSpPr>
        <xdr:grpSpPr bwMode="auto">
          <a:xfrm>
            <a:off x="964154" y="1110898"/>
            <a:ext cx="777428" cy="632989"/>
            <a:chOff x="1017269" y="1123394"/>
            <a:chExt cx="723901" cy="663499"/>
          </a:xfrm>
        </xdr:grpSpPr>
        <xdr:sp macro="" textlink="">
          <xdr:nvSpPr>
            <xdr:cNvPr id="1134" name="Line 612">
              <a:extLst>
                <a:ext uri="{FF2B5EF4-FFF2-40B4-BE49-F238E27FC236}">
                  <a16:creationId xmlns:a16="http://schemas.microsoft.com/office/drawing/2014/main" id="{00000000-0008-0000-0100-00006E040000}"/>
                </a:ext>
              </a:extLst>
            </xdr:cNvPr>
            <xdr:cNvSpPr>
              <a:spLocks noChangeShapeType="1"/>
            </xdr:cNvSpPr>
          </xdr:nvSpPr>
          <xdr:spPr bwMode="auto">
            <a:xfrm flipH="1">
              <a:off x="1411671" y="1123394"/>
              <a:ext cx="0" cy="245364"/>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135" name="Line 610">
              <a:extLst>
                <a:ext uri="{FF2B5EF4-FFF2-40B4-BE49-F238E27FC236}">
                  <a16:creationId xmlns:a16="http://schemas.microsoft.com/office/drawing/2014/main" id="{00000000-0008-0000-0100-00006F040000}"/>
                </a:ext>
              </a:extLst>
            </xdr:cNvPr>
            <xdr:cNvSpPr>
              <a:spLocks noChangeShapeType="1"/>
            </xdr:cNvSpPr>
          </xdr:nvSpPr>
          <xdr:spPr bwMode="auto">
            <a:xfrm>
              <a:off x="1407861" y="1518664"/>
              <a:ext cx="0" cy="245364"/>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1136" name="Line 611">
              <a:extLst>
                <a:ext uri="{FF2B5EF4-FFF2-40B4-BE49-F238E27FC236}">
                  <a16:creationId xmlns:a16="http://schemas.microsoft.com/office/drawing/2014/main" id="{00000000-0008-0000-0100-000070040000}"/>
                </a:ext>
              </a:extLst>
            </xdr:cNvPr>
            <xdr:cNvSpPr>
              <a:spLocks noChangeShapeType="1"/>
            </xdr:cNvSpPr>
          </xdr:nvSpPr>
          <xdr:spPr bwMode="auto">
            <a:xfrm flipV="1">
              <a:off x="1509023" y="1405889"/>
              <a:ext cx="232147"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none" w="sm" len="sm"/>
            </a:ln>
            <a:extLst>
              <a:ext uri="{909E8E84-426E-40DD-AFC4-6F175D3DCCD1}">
                <a14:hiddenFill xmlns:a14="http://schemas.microsoft.com/office/drawing/2010/main">
                  <a:noFill/>
                </a14:hiddenFill>
              </a:ext>
            </a:extLst>
          </xdr:spPr>
        </xdr:sp>
        <xdr:sp macro="" textlink="">
          <xdr:nvSpPr>
            <xdr:cNvPr id="1137" name="Line 613">
              <a:extLst>
                <a:ext uri="{FF2B5EF4-FFF2-40B4-BE49-F238E27FC236}">
                  <a16:creationId xmlns:a16="http://schemas.microsoft.com/office/drawing/2014/main" id="{00000000-0008-0000-0100-000071040000}"/>
                </a:ext>
              </a:extLst>
            </xdr:cNvPr>
            <xdr:cNvSpPr>
              <a:spLocks noChangeShapeType="1"/>
            </xdr:cNvSpPr>
          </xdr:nvSpPr>
          <xdr:spPr bwMode="auto">
            <a:xfrm flipH="1">
              <a:off x="1127760" y="1493520"/>
              <a:ext cx="201930" cy="21717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138" name="Line 615">
              <a:extLst>
                <a:ext uri="{FF2B5EF4-FFF2-40B4-BE49-F238E27FC236}">
                  <a16:creationId xmlns:a16="http://schemas.microsoft.com/office/drawing/2014/main" id="{00000000-0008-0000-0100-000072040000}"/>
                </a:ext>
              </a:extLst>
            </xdr:cNvPr>
            <xdr:cNvSpPr>
              <a:spLocks noChangeShapeType="1"/>
            </xdr:cNvSpPr>
          </xdr:nvSpPr>
          <xdr:spPr bwMode="auto">
            <a:xfrm flipV="1">
              <a:off x="1473158" y="1162050"/>
              <a:ext cx="203244" cy="19555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139" name="Line 616">
              <a:extLst>
                <a:ext uri="{FF2B5EF4-FFF2-40B4-BE49-F238E27FC236}">
                  <a16:creationId xmlns:a16="http://schemas.microsoft.com/office/drawing/2014/main" id="{00000000-0008-0000-0100-000073040000}"/>
                </a:ext>
              </a:extLst>
            </xdr:cNvPr>
            <xdr:cNvSpPr>
              <a:spLocks noChangeShapeType="1"/>
            </xdr:cNvSpPr>
          </xdr:nvSpPr>
          <xdr:spPr bwMode="auto">
            <a:xfrm flipH="1" flipV="1">
              <a:off x="1142998" y="1142996"/>
              <a:ext cx="186690" cy="192301"/>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140" name="Line 617">
              <a:extLst>
                <a:ext uri="{FF2B5EF4-FFF2-40B4-BE49-F238E27FC236}">
                  <a16:creationId xmlns:a16="http://schemas.microsoft.com/office/drawing/2014/main" id="{00000000-0008-0000-0100-000074040000}"/>
                </a:ext>
              </a:extLst>
            </xdr:cNvPr>
            <xdr:cNvSpPr>
              <a:spLocks noChangeShapeType="1"/>
            </xdr:cNvSpPr>
          </xdr:nvSpPr>
          <xdr:spPr bwMode="auto">
            <a:xfrm flipH="1">
              <a:off x="963928" y="1413510"/>
              <a:ext cx="323851" cy="1"/>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141" name="Line 618">
              <a:extLst>
                <a:ext uri="{FF2B5EF4-FFF2-40B4-BE49-F238E27FC236}">
                  <a16:creationId xmlns:a16="http://schemas.microsoft.com/office/drawing/2014/main" id="{00000000-0008-0000-0100-000075040000}"/>
                </a:ext>
              </a:extLst>
            </xdr:cNvPr>
            <xdr:cNvSpPr>
              <a:spLocks noChangeShapeType="1"/>
            </xdr:cNvSpPr>
          </xdr:nvSpPr>
          <xdr:spPr bwMode="auto">
            <a:xfrm>
              <a:off x="1493653" y="1480287"/>
              <a:ext cx="217038" cy="218973"/>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1133" name="Oval 614">
            <a:extLst>
              <a:ext uri="{FF2B5EF4-FFF2-40B4-BE49-F238E27FC236}">
                <a16:creationId xmlns:a16="http://schemas.microsoft.com/office/drawing/2014/main" id="{00000000-0008-0000-0100-00006D040000}"/>
              </a:ext>
            </a:extLst>
          </xdr:cNvPr>
          <xdr:cNvSpPr>
            <a:spLocks noChangeArrowheads="1"/>
          </xdr:cNvSpPr>
        </xdr:nvSpPr>
        <xdr:spPr bwMode="auto">
          <a:xfrm>
            <a:off x="1242980" y="1253142"/>
            <a:ext cx="252001" cy="270858"/>
          </a:xfrm>
          <a:prstGeom prst="ellipse">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round/>
            <a:headEnd/>
            <a:tailEnd/>
          </a:ln>
        </xdr:spPr>
      </xdr:sp>
    </xdr:grpSp>
    <xdr:clientData/>
  </xdr:twoCellAnchor>
  <xdr:oneCellAnchor>
    <xdr:from>
      <xdr:col>17</xdr:col>
      <xdr:colOff>552026</xdr:colOff>
      <xdr:row>12</xdr:row>
      <xdr:rowOff>85066</xdr:rowOff>
    </xdr:from>
    <xdr:ext cx="1440000" cy="208390"/>
    <xdr:sp macro="" textlink="">
      <xdr:nvSpPr>
        <xdr:cNvPr id="1142" name="Rectangle 1947">
          <a:extLst>
            <a:ext uri="{FF2B5EF4-FFF2-40B4-BE49-F238E27FC236}">
              <a16:creationId xmlns:a16="http://schemas.microsoft.com/office/drawing/2014/main" id="{00000000-0008-0000-0100-000076040000}"/>
            </a:ext>
          </a:extLst>
        </xdr:cNvPr>
        <xdr:cNvSpPr>
          <a:spLocks noChangeArrowheads="1"/>
        </xdr:cNvSpPr>
      </xdr:nvSpPr>
      <xdr:spPr bwMode="auto">
        <a:xfrm>
          <a:off x="12058226" y="2553946"/>
          <a:ext cx="1440000" cy="208390"/>
        </a:xfrm>
        <a:prstGeom prst="rect">
          <a:avLst/>
        </a:prstGeom>
        <a:solidFill>
          <a:srgbClr xmlns:mc="http://schemas.openxmlformats.org/markup-compatibility/2006" xmlns:a14="http://schemas.microsoft.com/office/drawing/2010/main" val="FFFFFF" mc:Ignorable="a14" a14:legacySpreadsheetColorIndex="9"/>
        </a:solidFill>
        <a:ln w="1270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18288" bIns="18288" anchor="ctr" upright="1">
          <a:spAutoFit/>
        </a:bodyPr>
        <a:lstStyle/>
        <a:p>
          <a:pPr algn="ctr" rtl="0">
            <a:defRPr sz="1000"/>
          </a:pPr>
          <a:r>
            <a:rPr lang="en-GB" sz="1100" b="1" i="0" u="none" strike="noStrike" baseline="0">
              <a:solidFill>
                <a:srgbClr val="000000"/>
              </a:solidFill>
              <a:latin typeface="Verdana" panose="020B0604030504040204" pitchFamily="34" charset="0"/>
              <a:ea typeface="Verdana" panose="020B0604030504040204" pitchFamily="34" charset="0"/>
              <a:cs typeface="Verdana" panose="020B0604030504040204" pitchFamily="34" charset="0"/>
            </a:rPr>
            <a:t>11 pt Font</a:t>
          </a:r>
        </a:p>
      </xdr:txBody>
    </xdr:sp>
    <xdr:clientData/>
  </xdr:oneCellAnchor>
  <xdr:twoCellAnchor>
    <xdr:from>
      <xdr:col>13</xdr:col>
      <xdr:colOff>88900</xdr:colOff>
      <xdr:row>13</xdr:row>
      <xdr:rowOff>43181</xdr:rowOff>
    </xdr:from>
    <xdr:to>
      <xdr:col>13</xdr:col>
      <xdr:colOff>448900</xdr:colOff>
      <xdr:row>14</xdr:row>
      <xdr:rowOff>199981</xdr:rowOff>
    </xdr:to>
    <xdr:pic>
      <xdr:nvPicPr>
        <xdr:cNvPr id="1143" name="Picture 1921" descr="C:\Documents and Settings\Office\My Documents\My Pictures\35mm-slides-1\snacks.bmp">
          <a:extLst>
            <a:ext uri="{FF2B5EF4-FFF2-40B4-BE49-F238E27FC236}">
              <a16:creationId xmlns:a16="http://schemas.microsoft.com/office/drawing/2014/main" id="{00000000-0008-0000-0100-00007704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2700" y="2684781"/>
          <a:ext cx="360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573194</xdr:colOff>
      <xdr:row>13</xdr:row>
      <xdr:rowOff>50796</xdr:rowOff>
    </xdr:from>
    <xdr:to>
      <xdr:col>14</xdr:col>
      <xdr:colOff>264327</xdr:colOff>
      <xdr:row>14</xdr:row>
      <xdr:rowOff>159026</xdr:rowOff>
    </xdr:to>
    <xdr:pic>
      <xdr:nvPicPr>
        <xdr:cNvPr id="1144" name="Picture 1926" descr="C:\Documents and Settings\Office\My Documents\My Pictures\Plains_2011\car_park.jpg">
          <a:extLst>
            <a:ext uri="{FF2B5EF4-FFF2-40B4-BE49-F238E27FC236}">
              <a16:creationId xmlns:a16="http://schemas.microsoft.com/office/drawing/2014/main" id="{00000000-0008-0000-0100-000078040000}"/>
            </a:ext>
          </a:extLst>
        </xdr:cNvPr>
        <xdr:cNvPicPr>
          <a:picLocks noChangeAspect="1" noChangeArrowheads="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9251527" y="2692396"/>
          <a:ext cx="360000" cy="3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412326</xdr:colOff>
      <xdr:row>13</xdr:row>
      <xdr:rowOff>38942</xdr:rowOff>
    </xdr:from>
    <xdr:to>
      <xdr:col>12</xdr:col>
      <xdr:colOff>772326</xdr:colOff>
      <xdr:row>14</xdr:row>
      <xdr:rowOff>195742</xdr:rowOff>
    </xdr:to>
    <xdr:pic>
      <xdr:nvPicPr>
        <xdr:cNvPr id="1145" name="Picture 1927" descr="C:\Documents and Settings\Office\My Documents\My Pictures\35mm-slides-1\toilets.bmp">
          <a:extLst>
            <a:ext uri="{FF2B5EF4-FFF2-40B4-BE49-F238E27FC236}">
              <a16:creationId xmlns:a16="http://schemas.microsoft.com/office/drawing/2014/main" id="{00000000-0008-0000-0100-00007904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04859" y="2680542"/>
          <a:ext cx="360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817883</xdr:colOff>
      <xdr:row>13</xdr:row>
      <xdr:rowOff>56726</xdr:rowOff>
    </xdr:from>
    <xdr:to>
      <xdr:col>12</xdr:col>
      <xdr:colOff>297349</xdr:colOff>
      <xdr:row>15</xdr:row>
      <xdr:rowOff>10326</xdr:rowOff>
    </xdr:to>
    <xdr:pic>
      <xdr:nvPicPr>
        <xdr:cNvPr id="1146" name="Picture 1945" descr="C:\Documents and Settings\Office\My Documents\My Pictures\Tulip Symbols\pub.bmp">
          <a:extLst>
            <a:ext uri="{FF2B5EF4-FFF2-40B4-BE49-F238E27FC236}">
              <a16:creationId xmlns:a16="http://schemas.microsoft.com/office/drawing/2014/main" id="{00000000-0008-0000-0100-00007A04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929883" y="2698326"/>
          <a:ext cx="359999"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335280</xdr:colOff>
      <xdr:row>13</xdr:row>
      <xdr:rowOff>55880</xdr:rowOff>
    </xdr:from>
    <xdr:to>
      <xdr:col>11</xdr:col>
      <xdr:colOff>695280</xdr:colOff>
      <xdr:row>15</xdr:row>
      <xdr:rowOff>9480</xdr:rowOff>
    </xdr:to>
    <xdr:pic>
      <xdr:nvPicPr>
        <xdr:cNvPr id="1147" name="Picture 1946" descr="C:\Documents and Settings\Office\My Documents\My Pictures\Tulip Symbols\hotel.bmp">
          <a:extLst>
            <a:ext uri="{FF2B5EF4-FFF2-40B4-BE49-F238E27FC236}">
              <a16:creationId xmlns:a16="http://schemas.microsoft.com/office/drawing/2014/main" id="{00000000-0008-0000-0100-00007B040000}"/>
            </a:ext>
          </a:extLst>
        </xdr:cNvPr>
        <xdr:cNvPicPr preferRelativeResize="0">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47280" y="2697480"/>
          <a:ext cx="360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546947</xdr:colOff>
      <xdr:row>10</xdr:row>
      <xdr:rowOff>33020</xdr:rowOff>
    </xdr:from>
    <xdr:to>
      <xdr:col>14</xdr:col>
      <xdr:colOff>65175</xdr:colOff>
      <xdr:row>12</xdr:row>
      <xdr:rowOff>58620</xdr:rowOff>
    </xdr:to>
    <xdr:pic>
      <xdr:nvPicPr>
        <xdr:cNvPr id="1149" name="Picture 5628" descr="C:\Documents and Settings\Office\My Documents\My Pictures\Tulip Symbols\telephone box.png">
          <a:extLst>
            <a:ext uri="{FF2B5EF4-FFF2-40B4-BE49-F238E27FC236}">
              <a16:creationId xmlns:a16="http://schemas.microsoft.com/office/drawing/2014/main" id="{00000000-0008-0000-0100-00007D040000}"/>
            </a:ext>
          </a:extLst>
        </xdr:cNvPr>
        <xdr:cNvPicPr>
          <a:picLocks noChangeAspect="1" noChangeArrowheads="1"/>
        </xdr:cNvPicPr>
      </xdr:nvPicPr>
      <xdr:blipFill>
        <a:blip xmlns:r="http://schemas.openxmlformats.org/officeDocument/2006/relationships" r:embed="rId7" cstate="print">
          <a:grayscl/>
          <a:extLst>
            <a:ext uri="{28A0092B-C50C-407E-A947-70E740481C1C}">
              <a14:useLocalDpi xmlns:a14="http://schemas.microsoft.com/office/drawing/2010/main" val="0"/>
            </a:ext>
          </a:extLst>
        </a:blip>
        <a:srcRect/>
        <a:stretch>
          <a:fillRect/>
        </a:stretch>
      </xdr:blipFill>
      <xdr:spPr bwMode="auto">
        <a:xfrm>
          <a:off x="9226127" y="2090420"/>
          <a:ext cx="188788" cy="437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352215</xdr:colOff>
      <xdr:row>10</xdr:row>
      <xdr:rowOff>65193</xdr:rowOff>
    </xdr:from>
    <xdr:to>
      <xdr:col>14</xdr:col>
      <xdr:colOff>530015</xdr:colOff>
      <xdr:row>11</xdr:row>
      <xdr:rowOff>202353</xdr:rowOff>
    </xdr:to>
    <xdr:pic>
      <xdr:nvPicPr>
        <xdr:cNvPr id="1150" name="Picture 5635" descr="C:\Documents and Settings\Office\My Documents\My Pictures\Tulip Symbols\post-box.png">
          <a:extLst>
            <a:ext uri="{FF2B5EF4-FFF2-40B4-BE49-F238E27FC236}">
              <a16:creationId xmlns:a16="http://schemas.microsoft.com/office/drawing/2014/main" id="{00000000-0008-0000-0100-00007E040000}"/>
            </a:ext>
          </a:extLst>
        </xdr:cNvPr>
        <xdr:cNvPicPr>
          <a:picLocks noChangeAspect="1" noChangeArrowheads="1"/>
        </xdr:cNvPicPr>
      </xdr:nvPicPr>
      <xdr:blipFill>
        <a:blip xmlns:r="http://schemas.openxmlformats.org/officeDocument/2006/relationships" r:embed="rId8">
          <a:grayscl/>
          <a:extLst>
            <a:ext uri="{28A0092B-C50C-407E-A947-70E740481C1C}">
              <a14:useLocalDpi xmlns:a14="http://schemas.microsoft.com/office/drawing/2010/main" val="0"/>
            </a:ext>
          </a:extLst>
        </a:blip>
        <a:srcRect/>
        <a:stretch>
          <a:fillRect/>
        </a:stretch>
      </xdr:blipFill>
      <xdr:spPr bwMode="auto">
        <a:xfrm>
          <a:off x="9701955" y="2122593"/>
          <a:ext cx="1778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85511</xdr:colOff>
      <xdr:row>10</xdr:row>
      <xdr:rowOff>110067</xdr:rowOff>
    </xdr:from>
    <xdr:to>
      <xdr:col>13</xdr:col>
      <xdr:colOff>445511</xdr:colOff>
      <xdr:row>12</xdr:row>
      <xdr:rowOff>40127</xdr:rowOff>
    </xdr:to>
    <xdr:pic>
      <xdr:nvPicPr>
        <xdr:cNvPr id="1151" name="Picture 1958" descr="C:\Documents and Settings\Office\My Documents\My Pictures\Tulip Symbols\sign_church.png">
          <a:extLst>
            <a:ext uri="{FF2B5EF4-FFF2-40B4-BE49-F238E27FC236}">
              <a16:creationId xmlns:a16="http://schemas.microsoft.com/office/drawing/2014/main" id="{00000000-0008-0000-0100-00007F04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763844" y="2142067"/>
          <a:ext cx="360000" cy="336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651085</xdr:colOff>
      <xdr:row>13</xdr:row>
      <xdr:rowOff>55879</xdr:rowOff>
    </xdr:from>
    <xdr:to>
      <xdr:col>5</xdr:col>
      <xdr:colOff>223685</xdr:colOff>
      <xdr:row>15</xdr:row>
      <xdr:rowOff>9479</xdr:rowOff>
    </xdr:to>
    <xdr:pic>
      <xdr:nvPicPr>
        <xdr:cNvPr id="1152" name="Picture 1930" descr="C:\Documents and Settings\Office\My Documents\My Pictures\35mm-slides-1\speed_cams.bmp">
          <a:extLst>
            <a:ext uri="{FF2B5EF4-FFF2-40B4-BE49-F238E27FC236}">
              <a16:creationId xmlns:a16="http://schemas.microsoft.com/office/drawing/2014/main" id="{00000000-0008-0000-0100-000080040000}"/>
            </a:ext>
          </a:extLst>
        </xdr:cNvPr>
        <xdr:cNvPicPr preferRelativeResize="0">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55618" y="2697479"/>
          <a:ext cx="360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211663</xdr:colOff>
      <xdr:row>10</xdr:row>
      <xdr:rowOff>114300</xdr:rowOff>
    </xdr:from>
    <xdr:to>
      <xdr:col>1</xdr:col>
      <xdr:colOff>275330</xdr:colOff>
      <xdr:row>12</xdr:row>
      <xdr:rowOff>67900</xdr:rowOff>
    </xdr:to>
    <xdr:pic>
      <xdr:nvPicPr>
        <xdr:cNvPr id="1153" name="Picture 1966" descr="C:\Documents and Settings\Office\My Documents\My Pictures\Tulip Symbols\sign_level_cross_gate.png">
          <a:extLst>
            <a:ext uri="{FF2B5EF4-FFF2-40B4-BE49-F238E27FC236}">
              <a16:creationId xmlns:a16="http://schemas.microsoft.com/office/drawing/2014/main" id="{00000000-0008-0000-0100-000081040000}"/>
            </a:ext>
          </a:extLst>
        </xdr:cNvPr>
        <xdr:cNvPicPr preferRelativeResize="0">
          <a:picLocks noChangeArrowheads="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211663" y="2146300"/>
          <a:ext cx="360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826489</xdr:colOff>
      <xdr:row>10</xdr:row>
      <xdr:rowOff>114149</xdr:rowOff>
    </xdr:from>
    <xdr:to>
      <xdr:col>12</xdr:col>
      <xdr:colOff>305955</xdr:colOff>
      <xdr:row>12</xdr:row>
      <xdr:rowOff>67749</xdr:rowOff>
    </xdr:to>
    <xdr:pic>
      <xdr:nvPicPr>
        <xdr:cNvPr id="1154" name="Picture 1153">
          <a:extLst>
            <a:ext uri="{FF2B5EF4-FFF2-40B4-BE49-F238E27FC236}">
              <a16:creationId xmlns:a16="http://schemas.microsoft.com/office/drawing/2014/main" id="{00000000-0008-0000-0100-000082040000}"/>
            </a:ext>
          </a:extLst>
        </xdr:cNvPr>
        <xdr:cNvPicPr preferRelativeResize="0">
          <a:picLocks/>
        </xdr:cNvPicPr>
      </xdr:nvPicPr>
      <xdr:blipFill>
        <a:blip xmlns:r="http://schemas.openxmlformats.org/officeDocument/2006/relationships" r:embed="rId13" cstate="print">
          <a:grayscl/>
          <a:extLst>
            <a:ext uri="{28A0092B-C50C-407E-A947-70E740481C1C}">
              <a14:useLocalDpi xmlns:a14="http://schemas.microsoft.com/office/drawing/2010/main" val="0"/>
            </a:ext>
          </a:extLst>
        </a:blip>
        <a:stretch>
          <a:fillRect/>
        </a:stretch>
      </xdr:blipFill>
      <xdr:spPr>
        <a:xfrm>
          <a:off x="7803022" y="2146149"/>
          <a:ext cx="360000" cy="360000"/>
        </a:xfrm>
        <a:prstGeom prst="rect">
          <a:avLst/>
        </a:prstGeom>
      </xdr:spPr>
    </xdr:pic>
    <xdr:clientData/>
  </xdr:twoCellAnchor>
  <xdr:twoCellAnchor>
    <xdr:from>
      <xdr:col>6</xdr:col>
      <xdr:colOff>1095880</xdr:colOff>
      <xdr:row>13</xdr:row>
      <xdr:rowOff>42334</xdr:rowOff>
    </xdr:from>
    <xdr:to>
      <xdr:col>7</xdr:col>
      <xdr:colOff>287480</xdr:colOff>
      <xdr:row>14</xdr:row>
      <xdr:rowOff>199134</xdr:rowOff>
    </xdr:to>
    <xdr:pic>
      <xdr:nvPicPr>
        <xdr:cNvPr id="1155" name="Picture 1154">
          <a:extLst>
            <a:ext uri="{FF2B5EF4-FFF2-40B4-BE49-F238E27FC236}">
              <a16:creationId xmlns:a16="http://schemas.microsoft.com/office/drawing/2014/main" id="{00000000-0008-0000-0100-000083040000}"/>
            </a:ext>
          </a:extLst>
        </xdr:cNvPr>
        <xdr:cNvPicPr preferRelativeResize="0">
          <a:picLocks/>
        </xdr:cNvPicPr>
      </xdr:nvPicPr>
      <xdr:blipFill>
        <a:blip xmlns:r="http://schemas.openxmlformats.org/officeDocument/2006/relationships" r:embed="rId14" cstate="print">
          <a:grayscl/>
          <a:extLst>
            <a:ext uri="{28A0092B-C50C-407E-A947-70E740481C1C}">
              <a14:useLocalDpi xmlns:a14="http://schemas.microsoft.com/office/drawing/2010/main" val="0"/>
            </a:ext>
          </a:extLst>
        </a:blip>
        <a:stretch>
          <a:fillRect/>
        </a:stretch>
      </xdr:blipFill>
      <xdr:spPr>
        <a:xfrm>
          <a:off x="5456213" y="2683934"/>
          <a:ext cx="360000" cy="360000"/>
        </a:xfrm>
        <a:prstGeom prst="rect">
          <a:avLst/>
        </a:prstGeom>
      </xdr:spPr>
    </xdr:pic>
    <xdr:clientData/>
  </xdr:twoCellAnchor>
  <xdr:twoCellAnchor>
    <xdr:from>
      <xdr:col>7</xdr:col>
      <xdr:colOff>397802</xdr:colOff>
      <xdr:row>13</xdr:row>
      <xdr:rowOff>55455</xdr:rowOff>
    </xdr:from>
    <xdr:to>
      <xdr:col>8</xdr:col>
      <xdr:colOff>97402</xdr:colOff>
      <xdr:row>15</xdr:row>
      <xdr:rowOff>9055</xdr:rowOff>
    </xdr:to>
    <xdr:pic>
      <xdr:nvPicPr>
        <xdr:cNvPr id="1156" name="Picture 1155">
          <a:extLst>
            <a:ext uri="{FF2B5EF4-FFF2-40B4-BE49-F238E27FC236}">
              <a16:creationId xmlns:a16="http://schemas.microsoft.com/office/drawing/2014/main" id="{00000000-0008-0000-0100-000084040000}"/>
            </a:ext>
          </a:extLst>
        </xdr:cNvPr>
        <xdr:cNvPicPr preferRelativeResize="0">
          <a:picLocks/>
        </xdr:cNvPicPr>
      </xdr:nvPicPr>
      <xdr:blipFill>
        <a:blip xmlns:r="http://schemas.openxmlformats.org/officeDocument/2006/relationships" r:embed="rId15" cstate="print">
          <a:grayscl/>
          <a:extLst>
            <a:ext uri="{28A0092B-C50C-407E-A947-70E740481C1C}">
              <a14:useLocalDpi xmlns:a14="http://schemas.microsoft.com/office/drawing/2010/main" val="0"/>
            </a:ext>
          </a:extLst>
        </a:blip>
        <a:stretch>
          <a:fillRect/>
        </a:stretch>
      </xdr:blipFill>
      <xdr:spPr>
        <a:xfrm>
          <a:off x="5926535" y="2697055"/>
          <a:ext cx="360000" cy="360000"/>
        </a:xfrm>
        <a:prstGeom prst="rect">
          <a:avLst/>
        </a:prstGeom>
      </xdr:spPr>
    </xdr:pic>
    <xdr:clientData/>
  </xdr:twoCellAnchor>
  <xdr:twoCellAnchor>
    <xdr:from>
      <xdr:col>5</xdr:col>
      <xdr:colOff>792335</xdr:colOff>
      <xdr:row>13</xdr:row>
      <xdr:rowOff>46127</xdr:rowOff>
    </xdr:from>
    <xdr:to>
      <xdr:col>5</xdr:col>
      <xdr:colOff>1152335</xdr:colOff>
      <xdr:row>14</xdr:row>
      <xdr:rowOff>202927</xdr:rowOff>
    </xdr:to>
    <xdr:pic>
      <xdr:nvPicPr>
        <xdr:cNvPr id="1158" name="Picture 1157">
          <a:extLst>
            <a:ext uri="{FF2B5EF4-FFF2-40B4-BE49-F238E27FC236}">
              <a16:creationId xmlns:a16="http://schemas.microsoft.com/office/drawing/2014/main" id="{00000000-0008-0000-0100-000086040000}"/>
            </a:ext>
          </a:extLst>
        </xdr:cNvPr>
        <xdr:cNvPicPr preferRelativeResize="0">
          <a:picLocks/>
        </xdr:cNvPicPr>
      </xdr:nvPicPr>
      <xdr:blipFill>
        <a:blip xmlns:r="http://schemas.openxmlformats.org/officeDocument/2006/relationships" r:embed="rId16" cstate="print">
          <a:grayscl/>
          <a:extLst>
            <a:ext uri="{28A0092B-C50C-407E-A947-70E740481C1C}">
              <a14:useLocalDpi xmlns:a14="http://schemas.microsoft.com/office/drawing/2010/main" val="0"/>
            </a:ext>
          </a:extLst>
        </a:blip>
        <a:stretch>
          <a:fillRect/>
        </a:stretch>
      </xdr:blipFill>
      <xdr:spPr>
        <a:xfrm>
          <a:off x="3984268" y="2687727"/>
          <a:ext cx="360000" cy="360000"/>
        </a:xfrm>
        <a:prstGeom prst="rect">
          <a:avLst/>
        </a:prstGeom>
      </xdr:spPr>
    </xdr:pic>
    <xdr:clientData/>
  </xdr:twoCellAnchor>
  <xdr:twoCellAnchor>
    <xdr:from>
      <xdr:col>5</xdr:col>
      <xdr:colOff>332876</xdr:colOff>
      <xdr:row>13</xdr:row>
      <xdr:rowOff>58262</xdr:rowOff>
    </xdr:from>
    <xdr:to>
      <xdr:col>5</xdr:col>
      <xdr:colOff>692876</xdr:colOff>
      <xdr:row>15</xdr:row>
      <xdr:rowOff>11862</xdr:rowOff>
    </xdr:to>
    <xdr:pic>
      <xdr:nvPicPr>
        <xdr:cNvPr id="1159" name="Picture 1158">
          <a:extLst>
            <a:ext uri="{FF2B5EF4-FFF2-40B4-BE49-F238E27FC236}">
              <a16:creationId xmlns:a16="http://schemas.microsoft.com/office/drawing/2014/main" id="{00000000-0008-0000-0100-000087040000}"/>
            </a:ext>
          </a:extLst>
        </xdr:cNvPr>
        <xdr:cNvPicPr preferRelativeResize="0">
          <a:picLocks/>
        </xdr:cNvPicPr>
      </xdr:nvPicPr>
      <xdr:blipFill>
        <a:blip xmlns:r="http://schemas.openxmlformats.org/officeDocument/2006/relationships" r:embed="rId17" cstate="print">
          <a:grayscl/>
          <a:extLst>
            <a:ext uri="{28A0092B-C50C-407E-A947-70E740481C1C}">
              <a14:useLocalDpi xmlns:a14="http://schemas.microsoft.com/office/drawing/2010/main" val="0"/>
            </a:ext>
          </a:extLst>
        </a:blip>
        <a:stretch>
          <a:fillRect/>
        </a:stretch>
      </xdr:blipFill>
      <xdr:spPr>
        <a:xfrm>
          <a:off x="3524809" y="2699862"/>
          <a:ext cx="360000" cy="360000"/>
        </a:xfrm>
        <a:prstGeom prst="rect">
          <a:avLst/>
        </a:prstGeom>
      </xdr:spPr>
    </xdr:pic>
    <xdr:clientData/>
  </xdr:twoCellAnchor>
  <xdr:twoCellAnchor>
    <xdr:from>
      <xdr:col>6</xdr:col>
      <xdr:colOff>173841</xdr:colOff>
      <xdr:row>13</xdr:row>
      <xdr:rowOff>56706</xdr:rowOff>
    </xdr:from>
    <xdr:to>
      <xdr:col>6</xdr:col>
      <xdr:colOff>533841</xdr:colOff>
      <xdr:row>15</xdr:row>
      <xdr:rowOff>10306</xdr:rowOff>
    </xdr:to>
    <xdr:pic>
      <xdr:nvPicPr>
        <xdr:cNvPr id="1161" name="Picture 1160">
          <a:extLst>
            <a:ext uri="{FF2B5EF4-FFF2-40B4-BE49-F238E27FC236}">
              <a16:creationId xmlns:a16="http://schemas.microsoft.com/office/drawing/2014/main" id="{00000000-0008-0000-0100-000089040000}"/>
            </a:ext>
          </a:extLst>
        </xdr:cNvPr>
        <xdr:cNvPicPr preferRelativeResize="0">
          <a:picLocks/>
        </xdr:cNvPicPr>
      </xdr:nvPicPr>
      <xdr:blipFill>
        <a:blip xmlns:r="http://schemas.openxmlformats.org/officeDocument/2006/relationships" r:embed="rId18" cstate="print">
          <a:grayscl/>
          <a:extLst>
            <a:ext uri="{28A0092B-C50C-407E-A947-70E740481C1C}">
              <a14:useLocalDpi xmlns:a14="http://schemas.microsoft.com/office/drawing/2010/main" val="0"/>
            </a:ext>
          </a:extLst>
        </a:blip>
        <a:stretch>
          <a:fillRect/>
        </a:stretch>
      </xdr:blipFill>
      <xdr:spPr>
        <a:xfrm>
          <a:off x="4534174" y="2698306"/>
          <a:ext cx="360000" cy="360000"/>
        </a:xfrm>
        <a:prstGeom prst="rect">
          <a:avLst/>
        </a:prstGeom>
      </xdr:spPr>
    </xdr:pic>
    <xdr:clientData/>
  </xdr:twoCellAnchor>
  <xdr:twoCellAnchor>
    <xdr:from>
      <xdr:col>6</xdr:col>
      <xdr:colOff>641494</xdr:colOff>
      <xdr:row>13</xdr:row>
      <xdr:rowOff>48533</xdr:rowOff>
    </xdr:from>
    <xdr:to>
      <xdr:col>6</xdr:col>
      <xdr:colOff>1001494</xdr:colOff>
      <xdr:row>15</xdr:row>
      <xdr:rowOff>2133</xdr:rowOff>
    </xdr:to>
    <xdr:pic>
      <xdr:nvPicPr>
        <xdr:cNvPr id="1162" name="Picture 1161">
          <a:extLst>
            <a:ext uri="{FF2B5EF4-FFF2-40B4-BE49-F238E27FC236}">
              <a16:creationId xmlns:a16="http://schemas.microsoft.com/office/drawing/2014/main" id="{00000000-0008-0000-0100-00008A040000}"/>
            </a:ext>
          </a:extLst>
        </xdr:cNvPr>
        <xdr:cNvPicPr preferRelativeResize="0">
          <a:picLocks/>
        </xdr:cNvPicPr>
      </xdr:nvPicPr>
      <xdr:blipFill>
        <a:blip xmlns:r="http://schemas.openxmlformats.org/officeDocument/2006/relationships" r:embed="rId19" cstate="print">
          <a:grayscl/>
          <a:extLst>
            <a:ext uri="{28A0092B-C50C-407E-A947-70E740481C1C}">
              <a14:useLocalDpi xmlns:a14="http://schemas.microsoft.com/office/drawing/2010/main" val="0"/>
            </a:ext>
          </a:extLst>
        </a:blip>
        <a:stretch>
          <a:fillRect/>
        </a:stretch>
      </xdr:blipFill>
      <xdr:spPr>
        <a:xfrm>
          <a:off x="5001827" y="2690133"/>
          <a:ext cx="360000" cy="360000"/>
        </a:xfrm>
        <a:prstGeom prst="rect">
          <a:avLst/>
        </a:prstGeom>
      </xdr:spPr>
    </xdr:pic>
    <xdr:clientData/>
  </xdr:twoCellAnchor>
  <xdr:twoCellAnchor>
    <xdr:from>
      <xdr:col>2</xdr:col>
      <xdr:colOff>165821</xdr:colOff>
      <xdr:row>13</xdr:row>
      <xdr:rowOff>62235</xdr:rowOff>
    </xdr:from>
    <xdr:to>
      <xdr:col>2</xdr:col>
      <xdr:colOff>525821</xdr:colOff>
      <xdr:row>15</xdr:row>
      <xdr:rowOff>15835</xdr:rowOff>
    </xdr:to>
    <xdr:pic>
      <xdr:nvPicPr>
        <xdr:cNvPr id="1164" name="Picture 1163">
          <a:extLst>
            <a:ext uri="{FF2B5EF4-FFF2-40B4-BE49-F238E27FC236}">
              <a16:creationId xmlns:a16="http://schemas.microsoft.com/office/drawing/2014/main" id="{00000000-0008-0000-0100-00008C040000}"/>
            </a:ext>
          </a:extLst>
        </xdr:cNvPr>
        <xdr:cNvPicPr preferRelativeResize="0">
          <a:picLocks/>
        </xdr:cNvPicPr>
      </xdr:nvPicPr>
      <xdr:blipFill>
        <a:blip xmlns:r="http://schemas.openxmlformats.org/officeDocument/2006/relationships" r:embed="rId20" cstate="print">
          <a:grayscl/>
          <a:extLst>
            <a:ext uri="{28A0092B-C50C-407E-A947-70E740481C1C}">
              <a14:useLocalDpi xmlns:a14="http://schemas.microsoft.com/office/drawing/2010/main" val="0"/>
            </a:ext>
          </a:extLst>
        </a:blip>
        <a:stretch>
          <a:fillRect/>
        </a:stretch>
      </xdr:blipFill>
      <xdr:spPr>
        <a:xfrm>
          <a:off x="1122554" y="2703835"/>
          <a:ext cx="360000" cy="360000"/>
        </a:xfrm>
        <a:prstGeom prst="rect">
          <a:avLst/>
        </a:prstGeom>
      </xdr:spPr>
    </xdr:pic>
    <xdr:clientData/>
  </xdr:twoCellAnchor>
  <xdr:twoCellAnchor>
    <xdr:from>
      <xdr:col>3</xdr:col>
      <xdr:colOff>23154</xdr:colOff>
      <xdr:row>13</xdr:row>
      <xdr:rowOff>51647</xdr:rowOff>
    </xdr:from>
    <xdr:to>
      <xdr:col>3</xdr:col>
      <xdr:colOff>383154</xdr:colOff>
      <xdr:row>15</xdr:row>
      <xdr:rowOff>5247</xdr:rowOff>
    </xdr:to>
    <xdr:pic>
      <xdr:nvPicPr>
        <xdr:cNvPr id="1165" name="Picture 1164">
          <a:extLst>
            <a:ext uri="{FF2B5EF4-FFF2-40B4-BE49-F238E27FC236}">
              <a16:creationId xmlns:a16="http://schemas.microsoft.com/office/drawing/2014/main" id="{00000000-0008-0000-0100-00008D040000}"/>
            </a:ext>
          </a:extLst>
        </xdr:cNvPr>
        <xdr:cNvPicPr preferRelativeResize="0">
          <a:picLocks/>
        </xdr:cNvPicPr>
      </xdr:nvPicPr>
      <xdr:blipFill>
        <a:blip xmlns:r="http://schemas.openxmlformats.org/officeDocument/2006/relationships" r:embed="rId21" cstate="print">
          <a:grayscl/>
          <a:extLst>
            <a:ext uri="{28A0092B-C50C-407E-A947-70E740481C1C}">
              <a14:useLocalDpi xmlns:a14="http://schemas.microsoft.com/office/drawing/2010/main" val="0"/>
            </a:ext>
          </a:extLst>
        </a:blip>
        <a:stretch>
          <a:fillRect/>
        </a:stretch>
      </xdr:blipFill>
      <xdr:spPr>
        <a:xfrm>
          <a:off x="1640287" y="2693247"/>
          <a:ext cx="360000" cy="360000"/>
        </a:xfrm>
        <a:prstGeom prst="rect">
          <a:avLst/>
        </a:prstGeom>
      </xdr:spPr>
    </xdr:pic>
    <xdr:clientData/>
  </xdr:twoCellAnchor>
  <xdr:twoCellAnchor>
    <xdr:from>
      <xdr:col>3</xdr:col>
      <xdr:colOff>473722</xdr:colOff>
      <xdr:row>13</xdr:row>
      <xdr:rowOff>47554</xdr:rowOff>
    </xdr:from>
    <xdr:to>
      <xdr:col>4</xdr:col>
      <xdr:colOff>46322</xdr:colOff>
      <xdr:row>15</xdr:row>
      <xdr:rowOff>1154</xdr:rowOff>
    </xdr:to>
    <xdr:pic>
      <xdr:nvPicPr>
        <xdr:cNvPr id="1166" name="Picture 1165">
          <a:extLst>
            <a:ext uri="{FF2B5EF4-FFF2-40B4-BE49-F238E27FC236}">
              <a16:creationId xmlns:a16="http://schemas.microsoft.com/office/drawing/2014/main" id="{00000000-0008-0000-0100-00008E040000}"/>
            </a:ext>
          </a:extLst>
        </xdr:cNvPr>
        <xdr:cNvPicPr preferRelativeResize="0">
          <a:picLocks/>
        </xdr:cNvPicPr>
      </xdr:nvPicPr>
      <xdr:blipFill>
        <a:blip xmlns:r="http://schemas.openxmlformats.org/officeDocument/2006/relationships" r:embed="rId22" cstate="print">
          <a:grayscl/>
          <a:extLst>
            <a:ext uri="{28A0092B-C50C-407E-A947-70E740481C1C}">
              <a14:useLocalDpi xmlns:a14="http://schemas.microsoft.com/office/drawing/2010/main" val="0"/>
            </a:ext>
          </a:extLst>
        </a:blip>
        <a:stretch>
          <a:fillRect/>
        </a:stretch>
      </xdr:blipFill>
      <xdr:spPr>
        <a:xfrm>
          <a:off x="2090855" y="2689154"/>
          <a:ext cx="360000" cy="360000"/>
        </a:xfrm>
        <a:prstGeom prst="rect">
          <a:avLst/>
        </a:prstGeom>
      </xdr:spPr>
    </xdr:pic>
    <xdr:clientData/>
  </xdr:twoCellAnchor>
  <xdr:twoCellAnchor>
    <xdr:from>
      <xdr:col>4</xdr:col>
      <xdr:colOff>178376</xdr:colOff>
      <xdr:row>13</xdr:row>
      <xdr:rowOff>43461</xdr:rowOff>
    </xdr:from>
    <xdr:to>
      <xdr:col>4</xdr:col>
      <xdr:colOff>538376</xdr:colOff>
      <xdr:row>14</xdr:row>
      <xdr:rowOff>200261</xdr:rowOff>
    </xdr:to>
    <xdr:pic>
      <xdr:nvPicPr>
        <xdr:cNvPr id="1167" name="Picture 1166">
          <a:extLst>
            <a:ext uri="{FF2B5EF4-FFF2-40B4-BE49-F238E27FC236}">
              <a16:creationId xmlns:a16="http://schemas.microsoft.com/office/drawing/2014/main" id="{00000000-0008-0000-0100-00008F040000}"/>
            </a:ext>
          </a:extLst>
        </xdr:cNvPr>
        <xdr:cNvPicPr preferRelativeResize="0">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2582909" y="2685061"/>
          <a:ext cx="360000" cy="360000"/>
        </a:xfrm>
        <a:prstGeom prst="rect">
          <a:avLst/>
        </a:prstGeom>
      </xdr:spPr>
    </xdr:pic>
    <xdr:clientData/>
  </xdr:twoCellAnchor>
  <xdr:twoCellAnchor>
    <xdr:from>
      <xdr:col>0</xdr:col>
      <xdr:colOff>171886</xdr:colOff>
      <xdr:row>13</xdr:row>
      <xdr:rowOff>31894</xdr:rowOff>
    </xdr:from>
    <xdr:to>
      <xdr:col>1</xdr:col>
      <xdr:colOff>235553</xdr:colOff>
      <xdr:row>14</xdr:row>
      <xdr:rowOff>188694</xdr:rowOff>
    </xdr:to>
    <xdr:pic>
      <xdr:nvPicPr>
        <xdr:cNvPr id="1169" name="Picture 1168">
          <a:extLst>
            <a:ext uri="{FF2B5EF4-FFF2-40B4-BE49-F238E27FC236}">
              <a16:creationId xmlns:a16="http://schemas.microsoft.com/office/drawing/2014/main" id="{00000000-0008-0000-0100-000091040000}"/>
            </a:ext>
          </a:extLst>
        </xdr:cNvPr>
        <xdr:cNvPicPr preferRelativeResize="0">
          <a:picLocks/>
        </xdr:cNvPicPr>
      </xdr:nvPicPr>
      <xdr:blipFill>
        <a:blip xmlns:r="http://schemas.openxmlformats.org/officeDocument/2006/relationships" r:embed="rId24" cstate="print">
          <a:grayscl/>
          <a:extLst>
            <a:ext uri="{28A0092B-C50C-407E-A947-70E740481C1C}">
              <a14:useLocalDpi xmlns:a14="http://schemas.microsoft.com/office/drawing/2010/main" val="0"/>
            </a:ext>
          </a:extLst>
        </a:blip>
        <a:stretch>
          <a:fillRect/>
        </a:stretch>
      </xdr:blipFill>
      <xdr:spPr>
        <a:xfrm>
          <a:off x="171886" y="2673494"/>
          <a:ext cx="360000" cy="360000"/>
        </a:xfrm>
        <a:prstGeom prst="rect">
          <a:avLst/>
        </a:prstGeom>
      </xdr:spPr>
    </xdr:pic>
    <xdr:clientData/>
  </xdr:twoCellAnchor>
  <xdr:twoCellAnchor>
    <xdr:from>
      <xdr:col>1</xdr:col>
      <xdr:colOff>354909</xdr:colOff>
      <xdr:row>13</xdr:row>
      <xdr:rowOff>58281</xdr:rowOff>
    </xdr:from>
    <xdr:to>
      <xdr:col>2</xdr:col>
      <xdr:colOff>54509</xdr:colOff>
      <xdr:row>15</xdr:row>
      <xdr:rowOff>11881</xdr:rowOff>
    </xdr:to>
    <xdr:pic>
      <xdr:nvPicPr>
        <xdr:cNvPr id="1170" name="Picture 1169">
          <a:extLst>
            <a:ext uri="{FF2B5EF4-FFF2-40B4-BE49-F238E27FC236}">
              <a16:creationId xmlns:a16="http://schemas.microsoft.com/office/drawing/2014/main" id="{00000000-0008-0000-0100-000092040000}"/>
            </a:ext>
          </a:extLst>
        </xdr:cNvPr>
        <xdr:cNvPicPr preferRelativeResize="0">
          <a:picLocks/>
        </xdr:cNvPicPr>
      </xdr:nvPicPr>
      <xdr:blipFill>
        <a:blip xmlns:r="http://schemas.openxmlformats.org/officeDocument/2006/relationships" r:embed="rId25" cstate="print">
          <a:grayscl/>
          <a:extLst>
            <a:ext uri="{28A0092B-C50C-407E-A947-70E740481C1C}">
              <a14:useLocalDpi xmlns:a14="http://schemas.microsoft.com/office/drawing/2010/main" val="0"/>
            </a:ext>
          </a:extLst>
        </a:blip>
        <a:stretch>
          <a:fillRect/>
        </a:stretch>
      </xdr:blipFill>
      <xdr:spPr>
        <a:xfrm>
          <a:off x="651242" y="2699881"/>
          <a:ext cx="360000" cy="360000"/>
        </a:xfrm>
        <a:prstGeom prst="rect">
          <a:avLst/>
        </a:prstGeom>
      </xdr:spPr>
    </xdr:pic>
    <xdr:clientData/>
  </xdr:twoCellAnchor>
  <xdr:twoCellAnchor>
    <xdr:from>
      <xdr:col>0</xdr:col>
      <xdr:colOff>125171</xdr:colOff>
      <xdr:row>9</xdr:row>
      <xdr:rowOff>180340</xdr:rowOff>
    </xdr:from>
    <xdr:to>
      <xdr:col>14</xdr:col>
      <xdr:colOff>567266</xdr:colOff>
      <xdr:row>15</xdr:row>
      <xdr:rowOff>99063</xdr:rowOff>
    </xdr:to>
    <xdr:grpSp>
      <xdr:nvGrpSpPr>
        <xdr:cNvPr id="1171" name="Group 1170">
          <a:extLst>
            <a:ext uri="{FF2B5EF4-FFF2-40B4-BE49-F238E27FC236}">
              <a16:creationId xmlns:a16="http://schemas.microsoft.com/office/drawing/2014/main" id="{00000000-0008-0000-0100-000093040000}"/>
            </a:ext>
          </a:extLst>
        </xdr:cNvPr>
        <xdr:cNvGrpSpPr/>
      </xdr:nvGrpSpPr>
      <xdr:grpSpPr>
        <a:xfrm>
          <a:off x="125171" y="2037716"/>
          <a:ext cx="10300471" cy="1156973"/>
          <a:chOff x="53340" y="1918547"/>
          <a:chExt cx="10344848" cy="966799"/>
        </a:xfrm>
      </xdr:grpSpPr>
      <xdr:sp macro="" textlink="">
        <xdr:nvSpPr>
          <xdr:cNvPr id="1172" name="Rectangle 1067">
            <a:extLst>
              <a:ext uri="{FF2B5EF4-FFF2-40B4-BE49-F238E27FC236}">
                <a16:creationId xmlns:a16="http://schemas.microsoft.com/office/drawing/2014/main" id="{00000000-0008-0000-0100-000094040000}"/>
              </a:ext>
            </a:extLst>
          </xdr:cNvPr>
          <xdr:cNvSpPr/>
        </xdr:nvSpPr>
        <xdr:spPr bwMode="auto">
          <a:xfrm>
            <a:off x="53340" y="1935480"/>
            <a:ext cx="471443" cy="459403"/>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173" name="Rectangle 1071">
            <a:extLst>
              <a:ext uri="{FF2B5EF4-FFF2-40B4-BE49-F238E27FC236}">
                <a16:creationId xmlns:a16="http://schemas.microsoft.com/office/drawing/2014/main" id="{00000000-0008-0000-0100-000095040000}"/>
              </a:ext>
            </a:extLst>
          </xdr:cNvPr>
          <xdr:cNvSpPr/>
        </xdr:nvSpPr>
        <xdr:spPr bwMode="auto">
          <a:xfrm>
            <a:off x="53340" y="2425007"/>
            <a:ext cx="471443" cy="451871"/>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174" name="Rectangle 1072">
            <a:extLst>
              <a:ext uri="{FF2B5EF4-FFF2-40B4-BE49-F238E27FC236}">
                <a16:creationId xmlns:a16="http://schemas.microsoft.com/office/drawing/2014/main" id="{00000000-0008-0000-0100-000096040000}"/>
              </a:ext>
            </a:extLst>
          </xdr:cNvPr>
          <xdr:cNvSpPr/>
        </xdr:nvSpPr>
        <xdr:spPr bwMode="auto">
          <a:xfrm>
            <a:off x="562802" y="1943011"/>
            <a:ext cx="463839" cy="451871"/>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175" name="Rectangle 1073">
            <a:extLst>
              <a:ext uri="{FF2B5EF4-FFF2-40B4-BE49-F238E27FC236}">
                <a16:creationId xmlns:a16="http://schemas.microsoft.com/office/drawing/2014/main" id="{00000000-0008-0000-0100-000097040000}"/>
              </a:ext>
            </a:extLst>
          </xdr:cNvPr>
          <xdr:cNvSpPr/>
        </xdr:nvSpPr>
        <xdr:spPr bwMode="auto">
          <a:xfrm>
            <a:off x="1057057" y="1943011"/>
            <a:ext cx="471443" cy="451871"/>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176" name="Rectangle 1074">
            <a:extLst>
              <a:ext uri="{FF2B5EF4-FFF2-40B4-BE49-F238E27FC236}">
                <a16:creationId xmlns:a16="http://schemas.microsoft.com/office/drawing/2014/main" id="{00000000-0008-0000-0100-000098040000}"/>
              </a:ext>
            </a:extLst>
          </xdr:cNvPr>
          <xdr:cNvSpPr/>
        </xdr:nvSpPr>
        <xdr:spPr bwMode="auto">
          <a:xfrm>
            <a:off x="555198" y="2425007"/>
            <a:ext cx="463839" cy="451871"/>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177" name="Rectangle 1075">
            <a:extLst>
              <a:ext uri="{FF2B5EF4-FFF2-40B4-BE49-F238E27FC236}">
                <a16:creationId xmlns:a16="http://schemas.microsoft.com/office/drawing/2014/main" id="{00000000-0008-0000-0100-000099040000}"/>
              </a:ext>
            </a:extLst>
          </xdr:cNvPr>
          <xdr:cNvSpPr/>
        </xdr:nvSpPr>
        <xdr:spPr bwMode="auto">
          <a:xfrm>
            <a:off x="1049453" y="2425007"/>
            <a:ext cx="471443" cy="451871"/>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178" name="Rectangle 1076">
            <a:extLst>
              <a:ext uri="{FF2B5EF4-FFF2-40B4-BE49-F238E27FC236}">
                <a16:creationId xmlns:a16="http://schemas.microsoft.com/office/drawing/2014/main" id="{00000000-0008-0000-0100-00009A040000}"/>
              </a:ext>
            </a:extLst>
          </xdr:cNvPr>
          <xdr:cNvSpPr/>
        </xdr:nvSpPr>
        <xdr:spPr bwMode="auto">
          <a:xfrm>
            <a:off x="1551311" y="1935480"/>
            <a:ext cx="463839" cy="459403"/>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179" name="Rectangle 1077">
            <a:extLst>
              <a:ext uri="{FF2B5EF4-FFF2-40B4-BE49-F238E27FC236}">
                <a16:creationId xmlns:a16="http://schemas.microsoft.com/office/drawing/2014/main" id="{00000000-0008-0000-0100-00009B040000}"/>
              </a:ext>
            </a:extLst>
          </xdr:cNvPr>
          <xdr:cNvSpPr/>
        </xdr:nvSpPr>
        <xdr:spPr bwMode="auto">
          <a:xfrm>
            <a:off x="1551311" y="2425007"/>
            <a:ext cx="463839" cy="451871"/>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180" name="Rectangle 1078">
            <a:extLst>
              <a:ext uri="{FF2B5EF4-FFF2-40B4-BE49-F238E27FC236}">
                <a16:creationId xmlns:a16="http://schemas.microsoft.com/office/drawing/2014/main" id="{00000000-0008-0000-0100-00009C040000}"/>
              </a:ext>
            </a:extLst>
          </xdr:cNvPr>
          <xdr:cNvSpPr/>
        </xdr:nvSpPr>
        <xdr:spPr bwMode="auto">
          <a:xfrm>
            <a:off x="2053169" y="1943011"/>
            <a:ext cx="471443" cy="451871"/>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181" name="Rectangle 1079">
            <a:extLst>
              <a:ext uri="{FF2B5EF4-FFF2-40B4-BE49-F238E27FC236}">
                <a16:creationId xmlns:a16="http://schemas.microsoft.com/office/drawing/2014/main" id="{00000000-0008-0000-0100-00009D040000}"/>
              </a:ext>
            </a:extLst>
          </xdr:cNvPr>
          <xdr:cNvSpPr/>
        </xdr:nvSpPr>
        <xdr:spPr bwMode="auto">
          <a:xfrm>
            <a:off x="2555027" y="1943011"/>
            <a:ext cx="471443" cy="451871"/>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182" name="Rectangle 1080">
            <a:extLst>
              <a:ext uri="{FF2B5EF4-FFF2-40B4-BE49-F238E27FC236}">
                <a16:creationId xmlns:a16="http://schemas.microsoft.com/office/drawing/2014/main" id="{00000000-0008-0000-0100-00009E040000}"/>
              </a:ext>
            </a:extLst>
          </xdr:cNvPr>
          <xdr:cNvSpPr/>
        </xdr:nvSpPr>
        <xdr:spPr bwMode="auto">
          <a:xfrm>
            <a:off x="2045565" y="2425007"/>
            <a:ext cx="471443" cy="451871"/>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183" name="Rectangle 1081">
            <a:extLst>
              <a:ext uri="{FF2B5EF4-FFF2-40B4-BE49-F238E27FC236}">
                <a16:creationId xmlns:a16="http://schemas.microsoft.com/office/drawing/2014/main" id="{00000000-0008-0000-0100-00009F040000}"/>
              </a:ext>
            </a:extLst>
          </xdr:cNvPr>
          <xdr:cNvSpPr/>
        </xdr:nvSpPr>
        <xdr:spPr bwMode="auto">
          <a:xfrm>
            <a:off x="2547423" y="2425007"/>
            <a:ext cx="471443" cy="451871"/>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184" name="Rectangle 1082">
            <a:extLst>
              <a:ext uri="{FF2B5EF4-FFF2-40B4-BE49-F238E27FC236}">
                <a16:creationId xmlns:a16="http://schemas.microsoft.com/office/drawing/2014/main" id="{00000000-0008-0000-0100-0000A0040000}"/>
              </a:ext>
            </a:extLst>
          </xdr:cNvPr>
          <xdr:cNvSpPr/>
        </xdr:nvSpPr>
        <xdr:spPr bwMode="auto">
          <a:xfrm>
            <a:off x="3041677" y="1935480"/>
            <a:ext cx="463839" cy="459403"/>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185" name="Rectangle 1083">
            <a:extLst>
              <a:ext uri="{FF2B5EF4-FFF2-40B4-BE49-F238E27FC236}">
                <a16:creationId xmlns:a16="http://schemas.microsoft.com/office/drawing/2014/main" id="{00000000-0008-0000-0100-0000A1040000}"/>
              </a:ext>
            </a:extLst>
          </xdr:cNvPr>
          <xdr:cNvSpPr/>
        </xdr:nvSpPr>
        <xdr:spPr bwMode="auto">
          <a:xfrm>
            <a:off x="3041677" y="2425007"/>
            <a:ext cx="463839" cy="451871"/>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186" name="Rectangle 1084">
            <a:extLst>
              <a:ext uri="{FF2B5EF4-FFF2-40B4-BE49-F238E27FC236}">
                <a16:creationId xmlns:a16="http://schemas.microsoft.com/office/drawing/2014/main" id="{00000000-0008-0000-0100-0000A2040000}"/>
              </a:ext>
            </a:extLst>
          </xdr:cNvPr>
          <xdr:cNvSpPr/>
        </xdr:nvSpPr>
        <xdr:spPr bwMode="auto">
          <a:xfrm>
            <a:off x="3543536" y="1943011"/>
            <a:ext cx="471443" cy="451871"/>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187" name="Rectangle 1085">
            <a:extLst>
              <a:ext uri="{FF2B5EF4-FFF2-40B4-BE49-F238E27FC236}">
                <a16:creationId xmlns:a16="http://schemas.microsoft.com/office/drawing/2014/main" id="{00000000-0008-0000-0100-0000A3040000}"/>
              </a:ext>
            </a:extLst>
          </xdr:cNvPr>
          <xdr:cNvSpPr/>
        </xdr:nvSpPr>
        <xdr:spPr bwMode="auto">
          <a:xfrm>
            <a:off x="4045394" y="1943011"/>
            <a:ext cx="463839" cy="451871"/>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188" name="Rectangle 1086">
            <a:extLst>
              <a:ext uri="{FF2B5EF4-FFF2-40B4-BE49-F238E27FC236}">
                <a16:creationId xmlns:a16="http://schemas.microsoft.com/office/drawing/2014/main" id="{00000000-0008-0000-0100-0000A4040000}"/>
              </a:ext>
            </a:extLst>
          </xdr:cNvPr>
          <xdr:cNvSpPr/>
        </xdr:nvSpPr>
        <xdr:spPr bwMode="auto">
          <a:xfrm>
            <a:off x="3535932" y="2425007"/>
            <a:ext cx="471443" cy="451871"/>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189" name="Rectangle 1087">
            <a:extLst>
              <a:ext uri="{FF2B5EF4-FFF2-40B4-BE49-F238E27FC236}">
                <a16:creationId xmlns:a16="http://schemas.microsoft.com/office/drawing/2014/main" id="{00000000-0008-0000-0100-0000A5040000}"/>
              </a:ext>
            </a:extLst>
          </xdr:cNvPr>
          <xdr:cNvSpPr/>
        </xdr:nvSpPr>
        <xdr:spPr bwMode="auto">
          <a:xfrm>
            <a:off x="4037790" y="2425007"/>
            <a:ext cx="463839" cy="451871"/>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190" name="Rectangle 1088">
            <a:extLst>
              <a:ext uri="{FF2B5EF4-FFF2-40B4-BE49-F238E27FC236}">
                <a16:creationId xmlns:a16="http://schemas.microsoft.com/office/drawing/2014/main" id="{00000000-0008-0000-0100-0000A6040000}"/>
              </a:ext>
            </a:extLst>
          </xdr:cNvPr>
          <xdr:cNvSpPr/>
        </xdr:nvSpPr>
        <xdr:spPr bwMode="auto">
          <a:xfrm>
            <a:off x="4547253" y="1935480"/>
            <a:ext cx="463839" cy="451871"/>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191" name="Rectangle 1089">
            <a:extLst>
              <a:ext uri="{FF2B5EF4-FFF2-40B4-BE49-F238E27FC236}">
                <a16:creationId xmlns:a16="http://schemas.microsoft.com/office/drawing/2014/main" id="{00000000-0008-0000-0100-0000A7040000}"/>
              </a:ext>
            </a:extLst>
          </xdr:cNvPr>
          <xdr:cNvSpPr/>
        </xdr:nvSpPr>
        <xdr:spPr bwMode="auto">
          <a:xfrm>
            <a:off x="4547253" y="2417476"/>
            <a:ext cx="463839" cy="459403"/>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192" name="Rectangle 1090">
            <a:extLst>
              <a:ext uri="{FF2B5EF4-FFF2-40B4-BE49-F238E27FC236}">
                <a16:creationId xmlns:a16="http://schemas.microsoft.com/office/drawing/2014/main" id="{00000000-0008-0000-0100-0000A8040000}"/>
              </a:ext>
            </a:extLst>
          </xdr:cNvPr>
          <xdr:cNvSpPr/>
        </xdr:nvSpPr>
        <xdr:spPr bwMode="auto">
          <a:xfrm>
            <a:off x="5049110" y="1935480"/>
            <a:ext cx="471443" cy="459403"/>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193" name="Rectangle 1091">
            <a:extLst>
              <a:ext uri="{FF2B5EF4-FFF2-40B4-BE49-F238E27FC236}">
                <a16:creationId xmlns:a16="http://schemas.microsoft.com/office/drawing/2014/main" id="{00000000-0008-0000-0100-0000A9040000}"/>
              </a:ext>
            </a:extLst>
          </xdr:cNvPr>
          <xdr:cNvSpPr/>
        </xdr:nvSpPr>
        <xdr:spPr bwMode="auto">
          <a:xfrm>
            <a:off x="5550969" y="1935480"/>
            <a:ext cx="463839" cy="459403"/>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194" name="Rectangle 1092">
            <a:extLst>
              <a:ext uri="{FF2B5EF4-FFF2-40B4-BE49-F238E27FC236}">
                <a16:creationId xmlns:a16="http://schemas.microsoft.com/office/drawing/2014/main" id="{00000000-0008-0000-0100-0000AA040000}"/>
              </a:ext>
            </a:extLst>
          </xdr:cNvPr>
          <xdr:cNvSpPr/>
        </xdr:nvSpPr>
        <xdr:spPr bwMode="auto">
          <a:xfrm>
            <a:off x="5041507" y="2417476"/>
            <a:ext cx="471443" cy="459403"/>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195" name="Rectangle 1093">
            <a:extLst>
              <a:ext uri="{FF2B5EF4-FFF2-40B4-BE49-F238E27FC236}">
                <a16:creationId xmlns:a16="http://schemas.microsoft.com/office/drawing/2014/main" id="{00000000-0008-0000-0100-0000AB040000}"/>
              </a:ext>
            </a:extLst>
          </xdr:cNvPr>
          <xdr:cNvSpPr/>
        </xdr:nvSpPr>
        <xdr:spPr bwMode="auto">
          <a:xfrm>
            <a:off x="5543364" y="2417476"/>
            <a:ext cx="463839" cy="459403"/>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196" name="Rectangle 1091">
            <a:extLst>
              <a:ext uri="{FF2B5EF4-FFF2-40B4-BE49-F238E27FC236}">
                <a16:creationId xmlns:a16="http://schemas.microsoft.com/office/drawing/2014/main" id="{00000000-0008-0000-0100-0000AC040000}"/>
              </a:ext>
            </a:extLst>
          </xdr:cNvPr>
          <xdr:cNvSpPr/>
        </xdr:nvSpPr>
        <xdr:spPr bwMode="auto">
          <a:xfrm>
            <a:off x="6067435" y="1943947"/>
            <a:ext cx="463839" cy="459403"/>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197" name="Rectangle 1093">
            <a:extLst>
              <a:ext uri="{FF2B5EF4-FFF2-40B4-BE49-F238E27FC236}">
                <a16:creationId xmlns:a16="http://schemas.microsoft.com/office/drawing/2014/main" id="{00000000-0008-0000-0100-0000AD040000}"/>
              </a:ext>
            </a:extLst>
          </xdr:cNvPr>
          <xdr:cNvSpPr/>
        </xdr:nvSpPr>
        <xdr:spPr bwMode="auto">
          <a:xfrm>
            <a:off x="6059830" y="2425943"/>
            <a:ext cx="463839" cy="459403"/>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204" name="Rectangle 1091">
            <a:extLst>
              <a:ext uri="{FF2B5EF4-FFF2-40B4-BE49-F238E27FC236}">
                <a16:creationId xmlns:a16="http://schemas.microsoft.com/office/drawing/2014/main" id="{00000000-0008-0000-0100-0000B4040000}"/>
              </a:ext>
            </a:extLst>
          </xdr:cNvPr>
          <xdr:cNvSpPr/>
        </xdr:nvSpPr>
        <xdr:spPr bwMode="auto">
          <a:xfrm>
            <a:off x="8124836" y="1935480"/>
            <a:ext cx="463839" cy="459403"/>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205" name="Rectangle 1093">
            <a:extLst>
              <a:ext uri="{FF2B5EF4-FFF2-40B4-BE49-F238E27FC236}">
                <a16:creationId xmlns:a16="http://schemas.microsoft.com/office/drawing/2014/main" id="{00000000-0008-0000-0100-0000B5040000}"/>
              </a:ext>
            </a:extLst>
          </xdr:cNvPr>
          <xdr:cNvSpPr/>
        </xdr:nvSpPr>
        <xdr:spPr bwMode="auto">
          <a:xfrm>
            <a:off x="8117231" y="2417476"/>
            <a:ext cx="463839" cy="459403"/>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206" name="Rectangle 1091">
            <a:extLst>
              <a:ext uri="{FF2B5EF4-FFF2-40B4-BE49-F238E27FC236}">
                <a16:creationId xmlns:a16="http://schemas.microsoft.com/office/drawing/2014/main" id="{00000000-0008-0000-0100-0000B6040000}"/>
              </a:ext>
            </a:extLst>
          </xdr:cNvPr>
          <xdr:cNvSpPr/>
        </xdr:nvSpPr>
        <xdr:spPr bwMode="auto">
          <a:xfrm>
            <a:off x="8632836" y="1935480"/>
            <a:ext cx="463839" cy="459403"/>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207" name="Rectangle 1093">
            <a:extLst>
              <a:ext uri="{FF2B5EF4-FFF2-40B4-BE49-F238E27FC236}">
                <a16:creationId xmlns:a16="http://schemas.microsoft.com/office/drawing/2014/main" id="{00000000-0008-0000-0100-0000B7040000}"/>
              </a:ext>
            </a:extLst>
          </xdr:cNvPr>
          <xdr:cNvSpPr/>
        </xdr:nvSpPr>
        <xdr:spPr bwMode="auto">
          <a:xfrm>
            <a:off x="8625231" y="2417476"/>
            <a:ext cx="463839" cy="459403"/>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208" name="Rectangle 1091">
            <a:extLst>
              <a:ext uri="{FF2B5EF4-FFF2-40B4-BE49-F238E27FC236}">
                <a16:creationId xmlns:a16="http://schemas.microsoft.com/office/drawing/2014/main" id="{00000000-0008-0000-0100-0000B8040000}"/>
              </a:ext>
            </a:extLst>
          </xdr:cNvPr>
          <xdr:cNvSpPr/>
        </xdr:nvSpPr>
        <xdr:spPr bwMode="auto">
          <a:xfrm>
            <a:off x="9140836" y="1935481"/>
            <a:ext cx="463839" cy="459403"/>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209" name="Rectangle 1093">
            <a:extLst>
              <a:ext uri="{FF2B5EF4-FFF2-40B4-BE49-F238E27FC236}">
                <a16:creationId xmlns:a16="http://schemas.microsoft.com/office/drawing/2014/main" id="{00000000-0008-0000-0100-0000B9040000}"/>
              </a:ext>
            </a:extLst>
          </xdr:cNvPr>
          <xdr:cNvSpPr/>
        </xdr:nvSpPr>
        <xdr:spPr bwMode="auto">
          <a:xfrm>
            <a:off x="9133231" y="2417477"/>
            <a:ext cx="463839" cy="459403"/>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210" name="Rectangle 1091">
            <a:extLst>
              <a:ext uri="{FF2B5EF4-FFF2-40B4-BE49-F238E27FC236}">
                <a16:creationId xmlns:a16="http://schemas.microsoft.com/office/drawing/2014/main" id="{00000000-0008-0000-0100-0000BA040000}"/>
              </a:ext>
            </a:extLst>
          </xdr:cNvPr>
          <xdr:cNvSpPr/>
        </xdr:nvSpPr>
        <xdr:spPr bwMode="auto">
          <a:xfrm>
            <a:off x="9657302" y="1918547"/>
            <a:ext cx="740886" cy="459403"/>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211" name="Rectangle 1093">
            <a:extLst>
              <a:ext uri="{FF2B5EF4-FFF2-40B4-BE49-F238E27FC236}">
                <a16:creationId xmlns:a16="http://schemas.microsoft.com/office/drawing/2014/main" id="{00000000-0008-0000-0100-0000BB040000}"/>
              </a:ext>
            </a:extLst>
          </xdr:cNvPr>
          <xdr:cNvSpPr/>
        </xdr:nvSpPr>
        <xdr:spPr bwMode="auto">
          <a:xfrm>
            <a:off x="9649697" y="2400543"/>
            <a:ext cx="463839" cy="459403"/>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382" name="Rectangle 1091">
            <a:extLst>
              <a:ext uri="{FF2B5EF4-FFF2-40B4-BE49-F238E27FC236}">
                <a16:creationId xmlns:a16="http://schemas.microsoft.com/office/drawing/2014/main" id="{00000000-0008-0000-0100-00007E010000}"/>
              </a:ext>
            </a:extLst>
          </xdr:cNvPr>
          <xdr:cNvSpPr/>
        </xdr:nvSpPr>
        <xdr:spPr bwMode="auto">
          <a:xfrm>
            <a:off x="6594873" y="1935480"/>
            <a:ext cx="463839" cy="459403"/>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383" name="Rectangle 1091">
            <a:extLst>
              <a:ext uri="{FF2B5EF4-FFF2-40B4-BE49-F238E27FC236}">
                <a16:creationId xmlns:a16="http://schemas.microsoft.com/office/drawing/2014/main" id="{00000000-0008-0000-0100-00007F010000}"/>
              </a:ext>
            </a:extLst>
          </xdr:cNvPr>
          <xdr:cNvSpPr/>
        </xdr:nvSpPr>
        <xdr:spPr bwMode="auto">
          <a:xfrm>
            <a:off x="7102873" y="1935480"/>
            <a:ext cx="463839" cy="459403"/>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384" name="Rectangle 1091">
            <a:extLst>
              <a:ext uri="{FF2B5EF4-FFF2-40B4-BE49-F238E27FC236}">
                <a16:creationId xmlns:a16="http://schemas.microsoft.com/office/drawing/2014/main" id="{00000000-0008-0000-0100-000080010000}"/>
              </a:ext>
            </a:extLst>
          </xdr:cNvPr>
          <xdr:cNvSpPr/>
        </xdr:nvSpPr>
        <xdr:spPr bwMode="auto">
          <a:xfrm>
            <a:off x="7610873" y="1935481"/>
            <a:ext cx="463839" cy="459403"/>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385" name="Rectangle 1091">
            <a:extLst>
              <a:ext uri="{FF2B5EF4-FFF2-40B4-BE49-F238E27FC236}">
                <a16:creationId xmlns:a16="http://schemas.microsoft.com/office/drawing/2014/main" id="{00000000-0008-0000-0100-000081010000}"/>
              </a:ext>
            </a:extLst>
          </xdr:cNvPr>
          <xdr:cNvSpPr/>
        </xdr:nvSpPr>
        <xdr:spPr bwMode="auto">
          <a:xfrm>
            <a:off x="6594872" y="2424634"/>
            <a:ext cx="463839" cy="459403"/>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386" name="Rectangle 1091">
            <a:extLst>
              <a:ext uri="{FF2B5EF4-FFF2-40B4-BE49-F238E27FC236}">
                <a16:creationId xmlns:a16="http://schemas.microsoft.com/office/drawing/2014/main" id="{00000000-0008-0000-0100-000082010000}"/>
              </a:ext>
            </a:extLst>
          </xdr:cNvPr>
          <xdr:cNvSpPr/>
        </xdr:nvSpPr>
        <xdr:spPr bwMode="auto">
          <a:xfrm>
            <a:off x="7102871" y="2424634"/>
            <a:ext cx="463839" cy="459403"/>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387" name="Rectangle 1091">
            <a:extLst>
              <a:ext uri="{FF2B5EF4-FFF2-40B4-BE49-F238E27FC236}">
                <a16:creationId xmlns:a16="http://schemas.microsoft.com/office/drawing/2014/main" id="{00000000-0008-0000-0100-000083010000}"/>
              </a:ext>
            </a:extLst>
          </xdr:cNvPr>
          <xdr:cNvSpPr/>
        </xdr:nvSpPr>
        <xdr:spPr bwMode="auto">
          <a:xfrm>
            <a:off x="7610872" y="2424635"/>
            <a:ext cx="463839" cy="459403"/>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grpSp>
    <xdr:clientData/>
  </xdr:twoCellAnchor>
  <xdr:twoCellAnchor editAs="oneCell">
    <xdr:from>
      <xdr:col>12</xdr:col>
      <xdr:colOff>436883</xdr:colOff>
      <xdr:row>10</xdr:row>
      <xdr:rowOff>115994</xdr:rowOff>
    </xdr:from>
    <xdr:to>
      <xdr:col>12</xdr:col>
      <xdr:colOff>796883</xdr:colOff>
      <xdr:row>12</xdr:row>
      <xdr:rowOff>69594</xdr:rowOff>
    </xdr:to>
    <xdr:pic>
      <xdr:nvPicPr>
        <xdr:cNvPr id="1212" name="Picture 9">
          <a:extLst>
            <a:ext uri="{FF2B5EF4-FFF2-40B4-BE49-F238E27FC236}">
              <a16:creationId xmlns:a16="http://schemas.microsoft.com/office/drawing/2014/main" id="{00000000-0008-0000-0100-0000BC040000}"/>
            </a:ext>
          </a:extLst>
        </xdr:cNvPr>
        <xdr:cNvPicPr preferRelativeResize="0">
          <a:picLocks noChangeArrowheads="1"/>
        </xdr:cNvPicPr>
      </xdr:nvPicPr>
      <xdr:blipFill>
        <a:blip xmlns:r="http://schemas.openxmlformats.org/officeDocument/2006/relationships" r:embed="rId26" cstate="print">
          <a:grayscl/>
          <a:extLst>
            <a:ext uri="{28A0092B-C50C-407E-A947-70E740481C1C}">
              <a14:useLocalDpi xmlns:a14="http://schemas.microsoft.com/office/drawing/2010/main" val="0"/>
            </a:ext>
          </a:extLst>
        </a:blip>
        <a:srcRect/>
        <a:stretch>
          <a:fillRect/>
        </a:stretch>
      </xdr:blipFill>
      <xdr:spPr bwMode="auto">
        <a:xfrm>
          <a:off x="8293950" y="2147994"/>
          <a:ext cx="360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615524</xdr:colOff>
      <xdr:row>10</xdr:row>
      <xdr:rowOff>121073</xdr:rowOff>
    </xdr:from>
    <xdr:to>
      <xdr:col>6</xdr:col>
      <xdr:colOff>975524</xdr:colOff>
      <xdr:row>12</xdr:row>
      <xdr:rowOff>74673</xdr:rowOff>
    </xdr:to>
    <xdr:pic>
      <xdr:nvPicPr>
        <xdr:cNvPr id="1213" name="Picture 1914" descr="C:\Documents and Settings\Office\My Documents\My Pictures\35mm-slides-1\sign_stop.png">
          <a:extLst>
            <a:ext uri="{FF2B5EF4-FFF2-40B4-BE49-F238E27FC236}">
              <a16:creationId xmlns:a16="http://schemas.microsoft.com/office/drawing/2014/main" id="{00000000-0008-0000-0100-0000BD040000}"/>
            </a:ext>
          </a:extLst>
        </xdr:cNvPr>
        <xdr:cNvPicPr preferRelativeResize="0">
          <a:picLocks noChangeArrowheads="1"/>
        </xdr:cNvPicPr>
      </xdr:nvPicPr>
      <xdr:blipFill>
        <a:blip xmlns:r="http://schemas.openxmlformats.org/officeDocument/2006/relationships" r:embed="rId27">
          <a:grayscl/>
          <a:extLst>
            <a:ext uri="{28A0092B-C50C-407E-A947-70E740481C1C}">
              <a14:useLocalDpi xmlns:a14="http://schemas.microsoft.com/office/drawing/2010/main" val="0"/>
            </a:ext>
          </a:extLst>
        </a:blip>
        <a:srcRect/>
        <a:stretch>
          <a:fillRect/>
        </a:stretch>
      </xdr:blipFill>
      <xdr:spPr bwMode="auto">
        <a:xfrm>
          <a:off x="4975857" y="2153073"/>
          <a:ext cx="360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1075267</xdr:colOff>
      <xdr:row>10</xdr:row>
      <xdr:rowOff>132923</xdr:rowOff>
    </xdr:from>
    <xdr:to>
      <xdr:col>7</xdr:col>
      <xdr:colOff>266867</xdr:colOff>
      <xdr:row>12</xdr:row>
      <xdr:rowOff>86523</xdr:rowOff>
    </xdr:to>
    <xdr:pic>
      <xdr:nvPicPr>
        <xdr:cNvPr id="1214" name="Picture 1956" descr="C:\Documents and Settings\Office\My Documents\My Pictures\Tulip Symbols\sign_give_way.png">
          <a:extLst>
            <a:ext uri="{FF2B5EF4-FFF2-40B4-BE49-F238E27FC236}">
              <a16:creationId xmlns:a16="http://schemas.microsoft.com/office/drawing/2014/main" id="{00000000-0008-0000-0100-0000BE040000}"/>
            </a:ext>
          </a:extLst>
        </xdr:cNvPr>
        <xdr:cNvPicPr preferRelativeResize="0">
          <a:picLocks noChangeArrowheads="1"/>
        </xdr:cNvPicPr>
      </xdr:nvPicPr>
      <xdr:blipFill>
        <a:blip xmlns:r="http://schemas.openxmlformats.org/officeDocument/2006/relationships" r:embed="rId28" cstate="print">
          <a:grayscl/>
          <a:extLst>
            <a:ext uri="{28A0092B-C50C-407E-A947-70E740481C1C}">
              <a14:useLocalDpi xmlns:a14="http://schemas.microsoft.com/office/drawing/2010/main" val="0"/>
            </a:ext>
          </a:extLst>
        </a:blip>
        <a:srcRect/>
        <a:stretch>
          <a:fillRect/>
        </a:stretch>
      </xdr:blipFill>
      <xdr:spPr bwMode="auto">
        <a:xfrm>
          <a:off x="5435600" y="2164923"/>
          <a:ext cx="360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629921</xdr:colOff>
      <xdr:row>10</xdr:row>
      <xdr:rowOff>112603</xdr:rowOff>
    </xdr:from>
    <xdr:to>
      <xdr:col>5</xdr:col>
      <xdr:colOff>202521</xdr:colOff>
      <xdr:row>12</xdr:row>
      <xdr:rowOff>66203</xdr:rowOff>
    </xdr:to>
    <xdr:pic>
      <xdr:nvPicPr>
        <xdr:cNvPr id="1215" name="Picture 1961" descr="C:\Documents and Settings\Office\My Documents\My Pictures\Tulip Symbols\sign_road_narrows.png">
          <a:extLst>
            <a:ext uri="{FF2B5EF4-FFF2-40B4-BE49-F238E27FC236}">
              <a16:creationId xmlns:a16="http://schemas.microsoft.com/office/drawing/2014/main" id="{00000000-0008-0000-0100-0000BF040000}"/>
            </a:ext>
          </a:extLst>
        </xdr:cNvPr>
        <xdr:cNvPicPr preferRelativeResize="0">
          <a:picLocks noChangeArrowheads="1"/>
        </xdr:cNvPicPr>
      </xdr:nvPicPr>
      <xdr:blipFill>
        <a:blip xmlns:r="http://schemas.openxmlformats.org/officeDocument/2006/relationships" r:embed="rId29" cstate="print">
          <a:grayscl/>
          <a:extLst>
            <a:ext uri="{28A0092B-C50C-407E-A947-70E740481C1C}">
              <a14:useLocalDpi xmlns:a14="http://schemas.microsoft.com/office/drawing/2010/main" val="0"/>
            </a:ext>
          </a:extLst>
        </a:blip>
        <a:srcRect/>
        <a:stretch>
          <a:fillRect/>
        </a:stretch>
      </xdr:blipFill>
      <xdr:spPr bwMode="auto">
        <a:xfrm>
          <a:off x="3034454" y="2144603"/>
          <a:ext cx="360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171874</xdr:colOff>
      <xdr:row>10</xdr:row>
      <xdr:rowOff>101597</xdr:rowOff>
    </xdr:from>
    <xdr:to>
      <xdr:col>4</xdr:col>
      <xdr:colOff>531874</xdr:colOff>
      <xdr:row>12</xdr:row>
      <xdr:rowOff>55197</xdr:rowOff>
    </xdr:to>
    <xdr:pic>
      <xdr:nvPicPr>
        <xdr:cNvPr id="1216" name="Picture 1963" descr="C:\Documents and Settings\Office\My Documents\My Pictures\Tulip Symbols\sign_ford.png">
          <a:extLst>
            <a:ext uri="{FF2B5EF4-FFF2-40B4-BE49-F238E27FC236}">
              <a16:creationId xmlns:a16="http://schemas.microsoft.com/office/drawing/2014/main" id="{00000000-0008-0000-0100-0000C0040000}"/>
            </a:ext>
          </a:extLst>
        </xdr:cNvPr>
        <xdr:cNvPicPr preferRelativeResize="0">
          <a:picLocks noChangeArrowheads="1"/>
        </xdr:cNvPicPr>
      </xdr:nvPicPr>
      <xdr:blipFill>
        <a:blip xmlns:r="http://schemas.openxmlformats.org/officeDocument/2006/relationships" r:embed="rId30" cstate="print">
          <a:grayscl/>
          <a:extLst>
            <a:ext uri="{28A0092B-C50C-407E-A947-70E740481C1C}">
              <a14:useLocalDpi xmlns:a14="http://schemas.microsoft.com/office/drawing/2010/main" val="0"/>
            </a:ext>
          </a:extLst>
        </a:blip>
        <a:srcRect/>
        <a:stretch>
          <a:fillRect/>
        </a:stretch>
      </xdr:blipFill>
      <xdr:spPr bwMode="auto">
        <a:xfrm>
          <a:off x="2576407" y="2133597"/>
          <a:ext cx="360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27093</xdr:colOff>
      <xdr:row>10</xdr:row>
      <xdr:rowOff>100750</xdr:rowOff>
    </xdr:from>
    <xdr:to>
      <xdr:col>3</xdr:col>
      <xdr:colOff>387093</xdr:colOff>
      <xdr:row>12</xdr:row>
      <xdr:rowOff>54350</xdr:rowOff>
    </xdr:to>
    <xdr:pic>
      <xdr:nvPicPr>
        <xdr:cNvPr id="1217" name="Picture 1965" descr="C:\Documents and Settings\Office\My Documents\My Pictures\Tulip Symbols\sign_two_way.png">
          <a:extLst>
            <a:ext uri="{FF2B5EF4-FFF2-40B4-BE49-F238E27FC236}">
              <a16:creationId xmlns:a16="http://schemas.microsoft.com/office/drawing/2014/main" id="{00000000-0008-0000-0100-0000C1040000}"/>
            </a:ext>
          </a:extLst>
        </xdr:cNvPr>
        <xdr:cNvPicPr preferRelativeResize="0">
          <a:picLocks noChangeArrowheads="1"/>
        </xdr:cNvPicPr>
      </xdr:nvPicPr>
      <xdr:blipFill>
        <a:blip xmlns:r="http://schemas.openxmlformats.org/officeDocument/2006/relationships" r:embed="rId31" cstate="print">
          <a:grayscl/>
          <a:extLst>
            <a:ext uri="{28A0092B-C50C-407E-A947-70E740481C1C}">
              <a14:useLocalDpi xmlns:a14="http://schemas.microsoft.com/office/drawing/2010/main" val="0"/>
            </a:ext>
          </a:extLst>
        </a:blip>
        <a:srcRect/>
        <a:stretch>
          <a:fillRect/>
        </a:stretch>
      </xdr:blipFill>
      <xdr:spPr bwMode="auto">
        <a:xfrm>
          <a:off x="1644226" y="2132750"/>
          <a:ext cx="360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474135</xdr:colOff>
      <xdr:row>10</xdr:row>
      <xdr:rowOff>94823</xdr:rowOff>
    </xdr:from>
    <xdr:to>
      <xdr:col>4</xdr:col>
      <xdr:colOff>46735</xdr:colOff>
      <xdr:row>12</xdr:row>
      <xdr:rowOff>48423</xdr:rowOff>
    </xdr:to>
    <xdr:pic>
      <xdr:nvPicPr>
        <xdr:cNvPr id="1218" name="Picture 1979" descr="C:\Documents and Settings\Office\My Documents\My Pictures\Tulip Symbols\sign_exclamation.png">
          <a:extLst>
            <a:ext uri="{FF2B5EF4-FFF2-40B4-BE49-F238E27FC236}">
              <a16:creationId xmlns:a16="http://schemas.microsoft.com/office/drawing/2014/main" id="{00000000-0008-0000-0100-0000C2040000}"/>
            </a:ext>
          </a:extLst>
        </xdr:cNvPr>
        <xdr:cNvPicPr preferRelativeResize="0">
          <a:picLocks noChangeArrowheads="1"/>
        </xdr:cNvPicPr>
      </xdr:nvPicPr>
      <xdr:blipFill>
        <a:blip xmlns:r="http://schemas.openxmlformats.org/officeDocument/2006/relationships" r:embed="rId32" cstate="print">
          <a:grayscl/>
          <a:extLst>
            <a:ext uri="{28A0092B-C50C-407E-A947-70E740481C1C}">
              <a14:useLocalDpi xmlns:a14="http://schemas.microsoft.com/office/drawing/2010/main" val="0"/>
            </a:ext>
          </a:extLst>
        </a:blip>
        <a:srcRect/>
        <a:stretch>
          <a:fillRect/>
        </a:stretch>
      </xdr:blipFill>
      <xdr:spPr bwMode="auto">
        <a:xfrm>
          <a:off x="2091268" y="2126823"/>
          <a:ext cx="360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182876</xdr:colOff>
      <xdr:row>10</xdr:row>
      <xdr:rowOff>88053</xdr:rowOff>
    </xdr:from>
    <xdr:to>
      <xdr:col>2</xdr:col>
      <xdr:colOff>542876</xdr:colOff>
      <xdr:row>12</xdr:row>
      <xdr:rowOff>41653</xdr:rowOff>
    </xdr:to>
    <xdr:pic>
      <xdr:nvPicPr>
        <xdr:cNvPr id="1219" name="Picture 5627" descr="C:\Documents and Settings\Office\My Documents\My Pictures\Tulip Symbols\sign_skiddy.png">
          <a:extLst>
            <a:ext uri="{FF2B5EF4-FFF2-40B4-BE49-F238E27FC236}">
              <a16:creationId xmlns:a16="http://schemas.microsoft.com/office/drawing/2014/main" id="{00000000-0008-0000-0100-0000C3040000}"/>
            </a:ext>
          </a:extLst>
        </xdr:cNvPr>
        <xdr:cNvPicPr preferRelativeResize="0">
          <a:picLocks noChangeArrowheads="1"/>
        </xdr:cNvPicPr>
      </xdr:nvPicPr>
      <xdr:blipFill>
        <a:blip xmlns:r="http://schemas.openxmlformats.org/officeDocument/2006/relationships" r:embed="rId33" cstate="print">
          <a:grayscl/>
          <a:extLst>
            <a:ext uri="{28A0092B-C50C-407E-A947-70E740481C1C}">
              <a14:useLocalDpi xmlns:a14="http://schemas.microsoft.com/office/drawing/2010/main" val="0"/>
            </a:ext>
          </a:extLst>
        </a:blip>
        <a:srcRect/>
        <a:stretch>
          <a:fillRect/>
        </a:stretch>
      </xdr:blipFill>
      <xdr:spPr bwMode="auto">
        <a:xfrm>
          <a:off x="1139609" y="2120053"/>
          <a:ext cx="360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789939</xdr:colOff>
      <xdr:row>10</xdr:row>
      <xdr:rowOff>102447</xdr:rowOff>
    </xdr:from>
    <xdr:to>
      <xdr:col>5</xdr:col>
      <xdr:colOff>1149939</xdr:colOff>
      <xdr:row>12</xdr:row>
      <xdr:rowOff>56047</xdr:rowOff>
    </xdr:to>
    <xdr:pic>
      <xdr:nvPicPr>
        <xdr:cNvPr id="1220" name="Picture 5633" descr="C:\Documents and Settings\Office\My Documents\My Pictures\Tulip Symbols\horse-rider-2.png">
          <a:extLst>
            <a:ext uri="{FF2B5EF4-FFF2-40B4-BE49-F238E27FC236}">
              <a16:creationId xmlns:a16="http://schemas.microsoft.com/office/drawing/2014/main" id="{00000000-0008-0000-0100-0000C4040000}"/>
            </a:ext>
          </a:extLst>
        </xdr:cNvPr>
        <xdr:cNvPicPr preferRelativeResize="0">
          <a:picLocks noChangeArrowheads="1"/>
        </xdr:cNvPicPr>
      </xdr:nvPicPr>
      <xdr:blipFill>
        <a:blip xmlns:r="http://schemas.openxmlformats.org/officeDocument/2006/relationships" r:embed="rId34">
          <a:grayscl/>
          <a:extLst>
            <a:ext uri="{28A0092B-C50C-407E-A947-70E740481C1C}">
              <a14:useLocalDpi xmlns:a14="http://schemas.microsoft.com/office/drawing/2010/main" val="0"/>
            </a:ext>
          </a:extLst>
        </a:blip>
        <a:srcRect/>
        <a:stretch>
          <a:fillRect/>
        </a:stretch>
      </xdr:blipFill>
      <xdr:spPr bwMode="auto">
        <a:xfrm>
          <a:off x="3981872" y="2134447"/>
          <a:ext cx="360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345441</xdr:colOff>
      <xdr:row>10</xdr:row>
      <xdr:rowOff>85509</xdr:rowOff>
    </xdr:from>
    <xdr:to>
      <xdr:col>5</xdr:col>
      <xdr:colOff>705441</xdr:colOff>
      <xdr:row>12</xdr:row>
      <xdr:rowOff>39109</xdr:rowOff>
    </xdr:to>
    <xdr:pic>
      <xdr:nvPicPr>
        <xdr:cNvPr id="1221" name="Picture 2582" descr="C:\Documents and Settings\Office\My Documents\My Pictures\Tulip Symbols\bumps.png">
          <a:extLst>
            <a:ext uri="{FF2B5EF4-FFF2-40B4-BE49-F238E27FC236}">
              <a16:creationId xmlns:a16="http://schemas.microsoft.com/office/drawing/2014/main" id="{00000000-0008-0000-0100-0000C5040000}"/>
            </a:ext>
          </a:extLst>
        </xdr:cNvPr>
        <xdr:cNvPicPr preferRelativeResize="0">
          <a:picLocks noChangeArrowheads="1"/>
        </xdr:cNvPicPr>
      </xdr:nvPicPr>
      <xdr:blipFill>
        <a:blip xmlns:r="http://schemas.openxmlformats.org/officeDocument/2006/relationships" r:embed="rId35">
          <a:grayscl/>
          <a:extLst>
            <a:ext uri="{28A0092B-C50C-407E-A947-70E740481C1C}">
              <a14:useLocalDpi xmlns:a14="http://schemas.microsoft.com/office/drawing/2010/main" val="0"/>
            </a:ext>
          </a:extLst>
        </a:blip>
        <a:srcRect/>
        <a:stretch>
          <a:fillRect/>
        </a:stretch>
      </xdr:blipFill>
      <xdr:spPr bwMode="auto">
        <a:xfrm>
          <a:off x="3537374" y="2117509"/>
          <a:ext cx="360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373379</xdr:colOff>
      <xdr:row>10</xdr:row>
      <xdr:rowOff>87203</xdr:rowOff>
    </xdr:from>
    <xdr:to>
      <xdr:col>2</xdr:col>
      <xdr:colOff>72979</xdr:colOff>
      <xdr:row>12</xdr:row>
      <xdr:rowOff>40803</xdr:rowOff>
    </xdr:to>
    <xdr:pic>
      <xdr:nvPicPr>
        <xdr:cNvPr id="1222" name="Picture 1953" descr="C:\Documents and Settings\Office\My Documents\My Pictures\Tulip Symbols\sign_cattle_grid.png">
          <a:extLst>
            <a:ext uri="{FF2B5EF4-FFF2-40B4-BE49-F238E27FC236}">
              <a16:creationId xmlns:a16="http://schemas.microsoft.com/office/drawing/2014/main" id="{00000000-0008-0000-0100-0000C6040000}"/>
            </a:ext>
          </a:extLst>
        </xdr:cNvPr>
        <xdr:cNvPicPr preferRelativeResize="0">
          <a:picLocks noChangeArrowheads="1"/>
        </xdr:cNvPicPr>
      </xdr:nvPicPr>
      <xdr:blipFill>
        <a:blip xmlns:r="http://schemas.openxmlformats.org/officeDocument/2006/relationships" r:embed="rId36" cstate="print">
          <a:grayscl/>
          <a:extLst>
            <a:ext uri="{28A0092B-C50C-407E-A947-70E740481C1C}">
              <a14:useLocalDpi xmlns:a14="http://schemas.microsoft.com/office/drawing/2010/main" val="0"/>
            </a:ext>
          </a:extLst>
        </a:blip>
        <a:srcRect/>
        <a:stretch>
          <a:fillRect/>
        </a:stretch>
      </xdr:blipFill>
      <xdr:spPr bwMode="auto">
        <a:xfrm>
          <a:off x="669712" y="2119203"/>
          <a:ext cx="360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427015</xdr:colOff>
      <xdr:row>10</xdr:row>
      <xdr:rowOff>134314</xdr:rowOff>
    </xdr:from>
    <xdr:to>
      <xdr:col>8</xdr:col>
      <xdr:colOff>126615</xdr:colOff>
      <xdr:row>12</xdr:row>
      <xdr:rowOff>87914</xdr:rowOff>
    </xdr:to>
    <xdr:pic>
      <xdr:nvPicPr>
        <xdr:cNvPr id="1223" name="Picture 1222">
          <a:extLst>
            <a:ext uri="{FF2B5EF4-FFF2-40B4-BE49-F238E27FC236}">
              <a16:creationId xmlns:a16="http://schemas.microsoft.com/office/drawing/2014/main" id="{00000000-0008-0000-0100-0000C7040000}"/>
            </a:ext>
          </a:extLst>
        </xdr:cNvPr>
        <xdr:cNvPicPr preferRelativeResize="0">
          <a:picLocks/>
        </xdr:cNvPicPr>
      </xdr:nvPicPr>
      <xdr:blipFill>
        <a:blip xmlns:r="http://schemas.openxmlformats.org/officeDocument/2006/relationships" r:embed="rId37" cstate="print">
          <a:grayscl/>
          <a:extLst>
            <a:ext uri="{28A0092B-C50C-407E-A947-70E740481C1C}">
              <a14:useLocalDpi xmlns:a14="http://schemas.microsoft.com/office/drawing/2010/main" val="0"/>
            </a:ext>
          </a:extLst>
        </a:blip>
        <a:stretch>
          <a:fillRect/>
        </a:stretch>
      </xdr:blipFill>
      <xdr:spPr>
        <a:xfrm>
          <a:off x="5955748" y="2166314"/>
          <a:ext cx="360000" cy="360000"/>
        </a:xfrm>
        <a:prstGeom prst="rect">
          <a:avLst/>
        </a:prstGeom>
      </xdr:spPr>
    </xdr:pic>
    <xdr:clientData/>
  </xdr:twoCellAnchor>
  <xdr:twoCellAnchor>
    <xdr:from>
      <xdr:col>6</xdr:col>
      <xdr:colOff>131233</xdr:colOff>
      <xdr:row>10</xdr:row>
      <xdr:rowOff>107526</xdr:rowOff>
    </xdr:from>
    <xdr:to>
      <xdr:col>6</xdr:col>
      <xdr:colOff>491233</xdr:colOff>
      <xdr:row>12</xdr:row>
      <xdr:rowOff>61126</xdr:rowOff>
    </xdr:to>
    <xdr:pic>
      <xdr:nvPicPr>
        <xdr:cNvPr id="1224" name="Picture 1967" descr="C:\Documents and Settings\Office\My Documents\My Pictures\Tulip Symbols\sign_no_entry.png">
          <a:extLst>
            <a:ext uri="{FF2B5EF4-FFF2-40B4-BE49-F238E27FC236}">
              <a16:creationId xmlns:a16="http://schemas.microsoft.com/office/drawing/2014/main" id="{00000000-0008-0000-0100-0000C8040000}"/>
            </a:ext>
          </a:extLst>
        </xdr:cNvPr>
        <xdr:cNvPicPr preferRelativeResize="0">
          <a:picLocks noChangeArrowheads="1"/>
        </xdr:cNvPicPr>
      </xdr:nvPicPr>
      <xdr:blipFill>
        <a:blip xmlns:r="http://schemas.openxmlformats.org/officeDocument/2006/relationships" r:embed="rId38" cstate="print">
          <a:grayscl/>
          <a:extLst>
            <a:ext uri="{28A0092B-C50C-407E-A947-70E740481C1C}">
              <a14:useLocalDpi xmlns:a14="http://schemas.microsoft.com/office/drawing/2010/main" val="0"/>
            </a:ext>
          </a:extLst>
        </a:blip>
        <a:srcRect/>
        <a:stretch>
          <a:fillRect/>
        </a:stretch>
      </xdr:blipFill>
      <xdr:spPr bwMode="auto">
        <a:xfrm>
          <a:off x="4491566" y="2139526"/>
          <a:ext cx="360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16</xdr:col>
      <xdr:colOff>453814</xdr:colOff>
      <xdr:row>14</xdr:row>
      <xdr:rowOff>11405</xdr:rowOff>
    </xdr:from>
    <xdr:ext cx="405553" cy="208390"/>
    <xdr:sp macro="" textlink="">
      <xdr:nvSpPr>
        <xdr:cNvPr id="1225" name="Rectangle 1947">
          <a:extLst>
            <a:ext uri="{FF2B5EF4-FFF2-40B4-BE49-F238E27FC236}">
              <a16:creationId xmlns:a16="http://schemas.microsoft.com/office/drawing/2014/main" id="{00000000-0008-0000-0100-0000C9040000}"/>
            </a:ext>
          </a:extLst>
        </xdr:cNvPr>
        <xdr:cNvSpPr>
          <a:spLocks noChangeArrowheads="1"/>
        </xdr:cNvSpPr>
      </xdr:nvSpPr>
      <xdr:spPr bwMode="auto">
        <a:xfrm>
          <a:off x="11144674" y="2891765"/>
          <a:ext cx="405553" cy="208390"/>
        </a:xfrm>
        <a:prstGeom prst="rect">
          <a:avLst/>
        </a:prstGeom>
        <a:solidFill>
          <a:schemeClr val="tx1"/>
        </a:solidFill>
        <a:ln w="12700">
          <a:solidFill>
            <a:srgbClr xmlns:mc="http://schemas.openxmlformats.org/markup-compatibility/2006" xmlns:a14="http://schemas.microsoft.com/office/drawing/2010/main" val="000000" mc:Ignorable="a14" a14:legacySpreadsheetColorIndex="64"/>
          </a:solidFill>
          <a:miter lim="800000"/>
          <a:headEnd/>
          <a:tailEnd/>
        </a:ln>
        <a:effectLst/>
        <a:extLst/>
      </xdr:spPr>
      <xdr:txBody>
        <a:bodyPr vertOverflow="clip" wrap="square" lIns="18288" tIns="18288" rIns="18288" bIns="18288" anchor="ctr" upright="1">
          <a:spAutoFit/>
        </a:bodyPr>
        <a:lstStyle/>
        <a:p>
          <a:pPr algn="ctr" rtl="0">
            <a:defRPr sz="1000"/>
          </a:pPr>
          <a:r>
            <a:rPr lang="en-GB" sz="1100" b="1" i="0" u="none" strike="noStrike" baseline="0">
              <a:solidFill>
                <a:schemeClr val="bg1"/>
              </a:solidFill>
              <a:latin typeface="Verdana" panose="020B0604030504040204" pitchFamily="34" charset="0"/>
              <a:ea typeface="Verdana" panose="020B0604030504040204" pitchFamily="34" charset="0"/>
              <a:cs typeface="Verdana" panose="020B0604030504040204" pitchFamily="34" charset="0"/>
            </a:rPr>
            <a:t>Bldg</a:t>
          </a:r>
        </a:p>
      </xdr:txBody>
    </xdr:sp>
    <xdr:clientData/>
  </xdr:oneCellAnchor>
  <xdr:twoCellAnchor editAs="oneCell">
    <xdr:from>
      <xdr:col>14</xdr:col>
      <xdr:colOff>434335</xdr:colOff>
      <xdr:row>13</xdr:row>
      <xdr:rowOff>49953</xdr:rowOff>
    </xdr:from>
    <xdr:to>
      <xdr:col>15</xdr:col>
      <xdr:colOff>125469</xdr:colOff>
      <xdr:row>15</xdr:row>
      <xdr:rowOff>553</xdr:rowOff>
    </xdr:to>
    <xdr:pic>
      <xdr:nvPicPr>
        <xdr:cNvPr id="1226" name="Picture 1225" descr="C:\Users\Keith Lea\AppData\Local\Microsoft\Windows\INetCache\IE\Q0JBOAHC\fuel-160231_960_720[1].png">
          <a:extLst>
            <a:ext uri="{FF2B5EF4-FFF2-40B4-BE49-F238E27FC236}">
              <a16:creationId xmlns:a16="http://schemas.microsoft.com/office/drawing/2014/main" id="{00000000-0008-0000-0100-0000CA040000}"/>
            </a:ext>
          </a:extLst>
        </xdr:cNvPr>
        <xdr:cNvPicPr>
          <a:picLocks noChangeAspect="1" noChangeArrowheads="1"/>
        </xdr:cNvPicPr>
      </xdr:nvPicPr>
      <xdr:blipFill>
        <a:blip xmlns:r="http://schemas.openxmlformats.org/officeDocument/2006/relationships" r:embed="rId39" cstate="print">
          <a:extLst>
            <a:ext uri="{BEBA8EAE-BF5A-486C-A8C5-ECC9F3942E4B}">
              <a14:imgProps xmlns:a14="http://schemas.microsoft.com/office/drawing/2010/main">
                <a14:imgLayer r:embed="rId40">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10441935" y="2691553"/>
          <a:ext cx="360000" cy="35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237066</xdr:colOff>
      <xdr:row>5</xdr:row>
      <xdr:rowOff>25400</xdr:rowOff>
    </xdr:from>
    <xdr:to>
      <xdr:col>5</xdr:col>
      <xdr:colOff>205666</xdr:colOff>
      <xdr:row>8</xdr:row>
      <xdr:rowOff>56600</xdr:rowOff>
    </xdr:to>
    <xdr:grpSp>
      <xdr:nvGrpSpPr>
        <xdr:cNvPr id="1227" name="Group 281">
          <a:extLst>
            <a:ext uri="{FF2B5EF4-FFF2-40B4-BE49-F238E27FC236}">
              <a16:creationId xmlns:a16="http://schemas.microsoft.com/office/drawing/2014/main" id="{00000000-0008-0000-0100-0000CB040000}"/>
            </a:ext>
          </a:extLst>
        </xdr:cNvPr>
        <xdr:cNvGrpSpPr>
          <a:grpSpLocks/>
        </xdr:cNvGrpSpPr>
      </xdr:nvGrpSpPr>
      <xdr:grpSpPr bwMode="auto">
        <a:xfrm>
          <a:off x="2745316" y="1057276"/>
          <a:ext cx="783517" cy="650324"/>
          <a:chOff x="1597856" y="1237207"/>
          <a:chExt cx="417768" cy="517538"/>
        </a:xfrm>
      </xdr:grpSpPr>
      <xdr:sp macro="" textlink="">
        <xdr:nvSpPr>
          <xdr:cNvPr id="1228" name="Line 610">
            <a:extLst>
              <a:ext uri="{FF2B5EF4-FFF2-40B4-BE49-F238E27FC236}">
                <a16:creationId xmlns:a16="http://schemas.microsoft.com/office/drawing/2014/main" id="{00000000-0008-0000-0100-0000CC040000}"/>
              </a:ext>
            </a:extLst>
          </xdr:cNvPr>
          <xdr:cNvSpPr>
            <a:spLocks noChangeShapeType="1"/>
          </xdr:cNvSpPr>
        </xdr:nvSpPr>
        <xdr:spPr bwMode="auto">
          <a:xfrm>
            <a:off x="1814112" y="1593856"/>
            <a:ext cx="369" cy="160889"/>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1229" name="Line 611">
            <a:extLst>
              <a:ext uri="{FF2B5EF4-FFF2-40B4-BE49-F238E27FC236}">
                <a16:creationId xmlns:a16="http://schemas.microsoft.com/office/drawing/2014/main" id="{00000000-0008-0000-0100-0000CD040000}"/>
              </a:ext>
            </a:extLst>
          </xdr:cNvPr>
          <xdr:cNvSpPr>
            <a:spLocks noChangeShapeType="1"/>
          </xdr:cNvSpPr>
        </xdr:nvSpPr>
        <xdr:spPr bwMode="auto">
          <a:xfrm>
            <a:off x="1882274" y="1513868"/>
            <a:ext cx="13335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none" w="sm" len="sm"/>
          </a:ln>
          <a:extLst>
            <a:ext uri="{909E8E84-426E-40DD-AFC4-6F175D3DCCD1}">
              <a14:hiddenFill xmlns:a14="http://schemas.microsoft.com/office/drawing/2010/main">
                <a:noFill/>
              </a14:hiddenFill>
            </a:ext>
          </a:extLst>
        </xdr:spPr>
      </xdr:sp>
      <xdr:sp macro="" textlink="">
        <xdr:nvSpPr>
          <xdr:cNvPr id="1230" name="Line 613">
            <a:extLst>
              <a:ext uri="{FF2B5EF4-FFF2-40B4-BE49-F238E27FC236}">
                <a16:creationId xmlns:a16="http://schemas.microsoft.com/office/drawing/2014/main" id="{00000000-0008-0000-0100-0000CE040000}"/>
              </a:ext>
            </a:extLst>
          </xdr:cNvPr>
          <xdr:cNvSpPr>
            <a:spLocks noChangeShapeType="1"/>
          </xdr:cNvSpPr>
        </xdr:nvSpPr>
        <xdr:spPr bwMode="auto">
          <a:xfrm flipH="1">
            <a:off x="1597856" y="1516379"/>
            <a:ext cx="150934" cy="2127"/>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31" name="Line 615">
            <a:extLst>
              <a:ext uri="{FF2B5EF4-FFF2-40B4-BE49-F238E27FC236}">
                <a16:creationId xmlns:a16="http://schemas.microsoft.com/office/drawing/2014/main" id="{00000000-0008-0000-0100-0000CF040000}"/>
              </a:ext>
            </a:extLst>
          </xdr:cNvPr>
          <xdr:cNvSpPr>
            <a:spLocks noChangeShapeType="1"/>
          </xdr:cNvSpPr>
        </xdr:nvSpPr>
        <xdr:spPr bwMode="auto">
          <a:xfrm flipV="1">
            <a:off x="1864294" y="1390342"/>
            <a:ext cx="105346" cy="85183"/>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2" name="Line 616">
            <a:extLst>
              <a:ext uri="{FF2B5EF4-FFF2-40B4-BE49-F238E27FC236}">
                <a16:creationId xmlns:a16="http://schemas.microsoft.com/office/drawing/2014/main" id="{00000000-0008-0000-0100-0000D0040000}"/>
              </a:ext>
            </a:extLst>
          </xdr:cNvPr>
          <xdr:cNvSpPr>
            <a:spLocks noChangeShapeType="1"/>
          </xdr:cNvSpPr>
        </xdr:nvSpPr>
        <xdr:spPr bwMode="auto">
          <a:xfrm flipH="1" flipV="1">
            <a:off x="1642110" y="1348740"/>
            <a:ext cx="121920" cy="1143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3" name="Line 617">
            <a:extLst>
              <a:ext uri="{FF2B5EF4-FFF2-40B4-BE49-F238E27FC236}">
                <a16:creationId xmlns:a16="http://schemas.microsoft.com/office/drawing/2014/main" id="{00000000-0008-0000-0100-0000D1040000}"/>
              </a:ext>
            </a:extLst>
          </xdr:cNvPr>
          <xdr:cNvSpPr>
            <a:spLocks noChangeShapeType="1"/>
          </xdr:cNvSpPr>
        </xdr:nvSpPr>
        <xdr:spPr bwMode="auto">
          <a:xfrm flipH="1">
            <a:off x="1642110" y="1569720"/>
            <a:ext cx="129540" cy="9906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4" name="Line 618">
            <a:extLst>
              <a:ext uri="{FF2B5EF4-FFF2-40B4-BE49-F238E27FC236}">
                <a16:creationId xmlns:a16="http://schemas.microsoft.com/office/drawing/2014/main" id="{00000000-0008-0000-0100-0000D2040000}"/>
              </a:ext>
            </a:extLst>
          </xdr:cNvPr>
          <xdr:cNvSpPr>
            <a:spLocks noChangeShapeType="1"/>
          </xdr:cNvSpPr>
        </xdr:nvSpPr>
        <xdr:spPr bwMode="auto">
          <a:xfrm>
            <a:off x="1868633" y="1557332"/>
            <a:ext cx="121920" cy="8001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5" name="Line 612">
            <a:extLst>
              <a:ext uri="{FF2B5EF4-FFF2-40B4-BE49-F238E27FC236}">
                <a16:creationId xmlns:a16="http://schemas.microsoft.com/office/drawing/2014/main" id="{00000000-0008-0000-0100-0000D3040000}"/>
              </a:ext>
            </a:extLst>
          </xdr:cNvPr>
          <xdr:cNvSpPr>
            <a:spLocks noChangeShapeType="1"/>
          </xdr:cNvSpPr>
        </xdr:nvSpPr>
        <xdr:spPr bwMode="auto">
          <a:xfrm>
            <a:off x="1810740" y="1237207"/>
            <a:ext cx="0" cy="195906"/>
          </a:xfrm>
          <a:prstGeom prst="line">
            <a:avLst/>
          </a:prstGeom>
          <a:noFill/>
          <a:ln w="76200">
            <a:solidFill>
              <a:srgbClr xmlns:mc="http://schemas.openxmlformats.org/markup-compatibility/2006" xmlns:a14="http://schemas.microsoft.com/office/drawing/2010/main" val="000000" mc:Ignorable="a14" a14:legacySpreadsheetColorIndex="64"/>
            </a:solidFill>
            <a:round/>
            <a:headEnd type="triangle" w="med" len="med"/>
            <a:tailEnd/>
          </a:ln>
          <a:extLst>
            <a:ext uri="{909E8E84-426E-40DD-AFC4-6F175D3DCCD1}">
              <a14:hiddenFill xmlns:a14="http://schemas.microsoft.com/office/drawing/2010/main">
                <a:noFill/>
              </a14:hiddenFill>
            </a:ext>
          </a:extLst>
        </xdr:spPr>
      </xdr:sp>
      <xdr:sp macro="" textlink="">
        <xdr:nvSpPr>
          <xdr:cNvPr id="1236" name="Oval 614">
            <a:extLst>
              <a:ext uri="{FF2B5EF4-FFF2-40B4-BE49-F238E27FC236}">
                <a16:creationId xmlns:a16="http://schemas.microsoft.com/office/drawing/2014/main" id="{00000000-0008-0000-0100-0000D4040000}"/>
              </a:ext>
            </a:extLst>
          </xdr:cNvPr>
          <xdr:cNvSpPr>
            <a:spLocks noChangeArrowheads="1"/>
          </xdr:cNvSpPr>
        </xdr:nvSpPr>
        <xdr:spPr bwMode="auto">
          <a:xfrm>
            <a:off x="1745387" y="1442598"/>
            <a:ext cx="139256" cy="185813"/>
          </a:xfrm>
          <a:prstGeom prst="ellipse">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round/>
            <a:headEnd/>
            <a:tailEnd/>
          </a:ln>
        </xdr:spPr>
      </xdr:sp>
    </xdr:grpSp>
    <xdr:clientData/>
  </xdr:twoCellAnchor>
  <xdr:oneCellAnchor>
    <xdr:from>
      <xdr:col>15</xdr:col>
      <xdr:colOff>391159</xdr:colOff>
      <xdr:row>12</xdr:row>
      <xdr:rowOff>53227</xdr:rowOff>
    </xdr:from>
    <xdr:ext cx="1440000" cy="255134"/>
    <xdr:sp macro="" textlink="">
      <xdr:nvSpPr>
        <xdr:cNvPr id="1237" name="Rectangle 1947">
          <a:extLst>
            <a:ext uri="{FF2B5EF4-FFF2-40B4-BE49-F238E27FC236}">
              <a16:creationId xmlns:a16="http://schemas.microsoft.com/office/drawing/2014/main" id="{00000000-0008-0000-0100-0000D5040000}"/>
            </a:ext>
          </a:extLst>
        </xdr:cNvPr>
        <xdr:cNvSpPr>
          <a:spLocks noChangeArrowheads="1"/>
        </xdr:cNvSpPr>
      </xdr:nvSpPr>
      <xdr:spPr bwMode="auto">
        <a:xfrm>
          <a:off x="10407226" y="2491627"/>
          <a:ext cx="1440000" cy="255134"/>
        </a:xfrm>
        <a:prstGeom prst="rect">
          <a:avLst/>
        </a:prstGeom>
        <a:solidFill>
          <a:srgbClr xmlns:mc="http://schemas.openxmlformats.org/markup-compatibility/2006" xmlns:a14="http://schemas.microsoft.com/office/drawing/2010/main" val="FFFFFF" mc:Ignorable="a14" a14:legacySpreadsheetColorIndex="9"/>
        </a:solidFill>
        <a:ln w="1270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18288" bIns="18288" anchor="ctr" upright="1">
          <a:spAutoFit/>
        </a:bodyPr>
        <a:lstStyle/>
        <a:p>
          <a:pPr algn="ctr" rtl="0">
            <a:defRPr sz="1000"/>
          </a:pPr>
          <a:r>
            <a:rPr lang="en-GB" sz="1400" b="1" i="0" u="none" strike="noStrike" baseline="0">
              <a:solidFill>
                <a:srgbClr val="000000"/>
              </a:solidFill>
              <a:latin typeface="Verdana" panose="020B0604030504040204" pitchFamily="34" charset="0"/>
              <a:ea typeface="Verdana" panose="020B0604030504040204" pitchFamily="34" charset="0"/>
              <a:cs typeface="Verdana" panose="020B0604030504040204" pitchFamily="34" charset="0"/>
            </a:rPr>
            <a:t>14pt Font</a:t>
          </a:r>
        </a:p>
      </xdr:txBody>
    </xdr:sp>
    <xdr:clientData/>
  </xdr:oneCellAnchor>
  <xdr:twoCellAnchor editAs="oneCell">
    <xdr:from>
      <xdr:col>14</xdr:col>
      <xdr:colOff>643474</xdr:colOff>
      <xdr:row>10</xdr:row>
      <xdr:rowOff>50800</xdr:rowOff>
    </xdr:from>
    <xdr:to>
      <xdr:col>15</xdr:col>
      <xdr:colOff>334608</xdr:colOff>
      <xdr:row>12</xdr:row>
      <xdr:rowOff>4400</xdr:rowOff>
    </xdr:to>
    <xdr:pic>
      <xdr:nvPicPr>
        <xdr:cNvPr id="1238" name="Picture 1237" descr="C:\Users\Keith Lea\AppData\Local\Microsoft\Windows\INetCache\IE\M4DCR8IY\1024px-Post_Office_Logo.svg[1].png">
          <a:extLst>
            <a:ext uri="{FF2B5EF4-FFF2-40B4-BE49-F238E27FC236}">
              <a16:creationId xmlns:a16="http://schemas.microsoft.com/office/drawing/2014/main" id="{00000000-0008-0000-0100-0000D6040000}"/>
            </a:ext>
          </a:extLst>
        </xdr:cNvPr>
        <xdr:cNvPicPr>
          <a:picLocks noChangeArrowheads="1"/>
        </xdr:cNvPicPr>
      </xdr:nvPicPr>
      <xdr:blipFill>
        <a:blip xmlns:r="http://schemas.openxmlformats.org/officeDocument/2006/relationships" r:embed="rId41" cstate="print">
          <a:extLst>
            <a:ext uri="{BEBA8EAE-BF5A-486C-A8C5-ECC9F3942E4B}">
              <a14:imgProps xmlns:a14="http://schemas.microsoft.com/office/drawing/2010/main">
                <a14:imgLayer r:embed="rId4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10651074" y="2082800"/>
          <a:ext cx="360000" cy="3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110078</xdr:colOff>
      <xdr:row>10</xdr:row>
      <xdr:rowOff>25401</xdr:rowOff>
    </xdr:from>
    <xdr:to>
      <xdr:col>14</xdr:col>
      <xdr:colOff>282212</xdr:colOff>
      <xdr:row>12</xdr:row>
      <xdr:rowOff>51001</xdr:rowOff>
    </xdr:to>
    <xdr:pic>
      <xdr:nvPicPr>
        <xdr:cNvPr id="1239" name="Picture 1238" descr="C:\Users\Keith Lea\AppData\Local\Microsoft\Windows\INetCache\IE\IJQM4BEU\Telephone_box_-_Morpeth_Station_-_05082004[1].jpg">
          <a:extLst>
            <a:ext uri="{FF2B5EF4-FFF2-40B4-BE49-F238E27FC236}">
              <a16:creationId xmlns:a16="http://schemas.microsoft.com/office/drawing/2014/main" id="{00000000-0008-0000-0100-0000D7040000}"/>
            </a:ext>
          </a:extLst>
        </xdr:cNvPr>
        <xdr:cNvPicPr>
          <a:picLocks noChangeAspect="1" noChangeArrowheads="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l="21218" t="6029" r="21377" b="5591"/>
        <a:stretch/>
      </xdr:blipFill>
      <xdr:spPr bwMode="auto">
        <a:xfrm>
          <a:off x="9459818" y="2082801"/>
          <a:ext cx="172134" cy="437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140445</xdr:colOff>
      <xdr:row>0</xdr:row>
      <xdr:rowOff>96121</xdr:rowOff>
    </xdr:from>
    <xdr:to>
      <xdr:col>21</xdr:col>
      <xdr:colOff>51329</xdr:colOff>
      <xdr:row>4</xdr:row>
      <xdr:rowOff>7785</xdr:rowOff>
    </xdr:to>
    <xdr:grpSp>
      <xdr:nvGrpSpPr>
        <xdr:cNvPr id="1240" name="Group 7">
          <a:extLst>
            <a:ext uri="{FF2B5EF4-FFF2-40B4-BE49-F238E27FC236}">
              <a16:creationId xmlns:a16="http://schemas.microsoft.com/office/drawing/2014/main" id="{00000000-0008-0000-0100-0000D8040000}"/>
            </a:ext>
          </a:extLst>
        </xdr:cNvPr>
        <xdr:cNvGrpSpPr>
          <a:grpSpLocks/>
        </xdr:cNvGrpSpPr>
      </xdr:nvGrpSpPr>
      <xdr:grpSpPr bwMode="auto">
        <a:xfrm rot="9680140" flipH="1">
          <a:off x="14158071" y="96121"/>
          <a:ext cx="604091" cy="737164"/>
          <a:chOff x="3299280" y="3381941"/>
          <a:chExt cx="265086" cy="322674"/>
        </a:xfrm>
      </xdr:grpSpPr>
      <xdr:sp macro="" textlink="">
        <xdr:nvSpPr>
          <xdr:cNvPr id="1241" name="Line 670">
            <a:extLst>
              <a:ext uri="{FF2B5EF4-FFF2-40B4-BE49-F238E27FC236}">
                <a16:creationId xmlns:a16="http://schemas.microsoft.com/office/drawing/2014/main" id="{00000000-0008-0000-0100-0000D9040000}"/>
              </a:ext>
            </a:extLst>
          </xdr:cNvPr>
          <xdr:cNvSpPr>
            <a:spLocks noChangeShapeType="1"/>
          </xdr:cNvSpPr>
        </xdr:nvSpPr>
        <xdr:spPr bwMode="auto">
          <a:xfrm flipH="1" flipV="1">
            <a:off x="3450815" y="3381941"/>
            <a:ext cx="52117" cy="151322"/>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1242" name="Freeform 4">
            <a:extLst>
              <a:ext uri="{FF2B5EF4-FFF2-40B4-BE49-F238E27FC236}">
                <a16:creationId xmlns:a16="http://schemas.microsoft.com/office/drawing/2014/main" id="{00000000-0008-0000-0100-0000DA040000}"/>
              </a:ext>
            </a:extLst>
          </xdr:cNvPr>
          <xdr:cNvSpPr>
            <a:spLocks/>
          </xdr:cNvSpPr>
        </xdr:nvSpPr>
        <xdr:spPr bwMode="auto">
          <a:xfrm>
            <a:off x="3481197" y="3510392"/>
            <a:ext cx="83169" cy="194223"/>
          </a:xfrm>
          <a:custGeom>
            <a:avLst/>
            <a:gdLst>
              <a:gd name="T0" fmla="*/ 54841 w 55698"/>
              <a:gd name="T1" fmla="*/ 171543 h 171543"/>
              <a:gd name="T2" fmla="*/ 45858 w 55698"/>
              <a:gd name="T3" fmla="*/ 72715 h 171543"/>
              <a:gd name="T4" fmla="*/ 11430 w 55698"/>
              <a:gd name="T5" fmla="*/ 11430 h 171543"/>
              <a:gd name="T6" fmla="*/ 0 w 55698"/>
              <a:gd name="T7" fmla="*/ 0 h 17154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55698" h="171543">
                <a:moveTo>
                  <a:pt x="54841" y="171543"/>
                </a:moveTo>
                <a:cubicBezTo>
                  <a:pt x="57698" y="125188"/>
                  <a:pt x="53093" y="99401"/>
                  <a:pt x="45858" y="72715"/>
                </a:cubicBezTo>
                <a:cubicBezTo>
                  <a:pt x="38623" y="46030"/>
                  <a:pt x="15875" y="19050"/>
                  <a:pt x="11430" y="11430"/>
                </a:cubicBezTo>
                <a:cubicBezTo>
                  <a:pt x="6985" y="3810"/>
                  <a:pt x="3492" y="1905"/>
                  <a:pt x="0" y="0"/>
                </a:cubicBezTo>
              </a:path>
            </a:pathLst>
          </a:custGeom>
          <a:noFill/>
          <a:ln w="76200" cap="flat" cmpd="sng" algn="ctr">
            <a:solidFill>
              <a:srgbClr xmlns:mc="http://schemas.openxmlformats.org/markup-compatibility/2006" xmlns:a14="http://schemas.microsoft.com/office/drawing/2010/main" val="000000" mc:Ignorable="a14" a14:legacySpreadsheetColorIndex="64"/>
            </a:solidFill>
            <a:prstDash val="solid"/>
            <a:round/>
            <a:headEnd type="triangl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3" name="Freeform 5">
            <a:extLst>
              <a:ext uri="{FF2B5EF4-FFF2-40B4-BE49-F238E27FC236}">
                <a16:creationId xmlns:a16="http://schemas.microsoft.com/office/drawing/2014/main" id="{00000000-0008-0000-0100-0000DB040000}"/>
              </a:ext>
            </a:extLst>
          </xdr:cNvPr>
          <xdr:cNvSpPr>
            <a:spLocks/>
          </xdr:cNvSpPr>
        </xdr:nvSpPr>
        <xdr:spPr bwMode="auto">
          <a:xfrm>
            <a:off x="3299280" y="3443784"/>
            <a:ext cx="210183" cy="93872"/>
          </a:xfrm>
          <a:custGeom>
            <a:avLst/>
            <a:gdLst>
              <a:gd name="T0" fmla="*/ 161412 w 220980"/>
              <a:gd name="T1" fmla="*/ 103932 h 133350"/>
              <a:gd name="T2" fmla="*/ 92593 w 220980"/>
              <a:gd name="T3" fmla="*/ 43414 h 133350"/>
              <a:gd name="T4" fmla="*/ 0 w 220980"/>
              <a:gd name="T5" fmla="*/ 0 h 133350"/>
              <a:gd name="T6" fmla="*/ 0 60000 65536"/>
              <a:gd name="T7" fmla="*/ 0 60000 65536"/>
              <a:gd name="T8" fmla="*/ 0 60000 65536"/>
            </a:gdLst>
            <a:ahLst/>
            <a:cxnLst>
              <a:cxn ang="T6">
                <a:pos x="T0" y="T1"/>
              </a:cxn>
              <a:cxn ang="T7">
                <a:pos x="T2" y="T3"/>
              </a:cxn>
              <a:cxn ang="T8">
                <a:pos x="T4" y="T5"/>
              </a:cxn>
            </a:cxnLst>
            <a:rect l="0" t="0" r="r" b="b"/>
            <a:pathLst>
              <a:path w="220980" h="133350">
                <a:moveTo>
                  <a:pt x="220980" y="133350"/>
                </a:moveTo>
                <a:cubicBezTo>
                  <a:pt x="186055" y="98742"/>
                  <a:pt x="163594" y="77927"/>
                  <a:pt x="126764" y="55702"/>
                </a:cubicBezTo>
                <a:cubicBezTo>
                  <a:pt x="89934" y="33477"/>
                  <a:pt x="38735" y="9842"/>
                  <a:pt x="0" y="0"/>
                </a:cubicBezTo>
              </a:path>
            </a:pathLst>
          </a:custGeom>
          <a:noFill/>
          <a:ln w="38100" cap="flat" cmpd="tri"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21</xdr:col>
      <xdr:colOff>237067</xdr:colOff>
      <xdr:row>0</xdr:row>
      <xdr:rowOff>67733</xdr:rowOff>
    </xdr:from>
    <xdr:to>
      <xdr:col>22</xdr:col>
      <xdr:colOff>305053</xdr:colOff>
      <xdr:row>4</xdr:row>
      <xdr:rowOff>58052</xdr:rowOff>
    </xdr:to>
    <xdr:grpSp>
      <xdr:nvGrpSpPr>
        <xdr:cNvPr id="1244" name="Group 1243">
          <a:extLst>
            <a:ext uri="{FF2B5EF4-FFF2-40B4-BE49-F238E27FC236}">
              <a16:creationId xmlns:a16="http://schemas.microsoft.com/office/drawing/2014/main" id="{00000000-0008-0000-0100-0000DC040000}"/>
            </a:ext>
          </a:extLst>
        </xdr:cNvPr>
        <xdr:cNvGrpSpPr/>
      </xdr:nvGrpSpPr>
      <xdr:grpSpPr>
        <a:xfrm>
          <a:off x="14947900" y="67733"/>
          <a:ext cx="761195" cy="815819"/>
          <a:chOff x="3162223" y="27161095"/>
          <a:chExt cx="980947" cy="812084"/>
        </a:xfrm>
      </xdr:grpSpPr>
      <xdr:sp macro="" textlink="">
        <xdr:nvSpPr>
          <xdr:cNvPr id="1245" name="Line 50">
            <a:extLst>
              <a:ext uri="{FF2B5EF4-FFF2-40B4-BE49-F238E27FC236}">
                <a16:creationId xmlns:a16="http://schemas.microsoft.com/office/drawing/2014/main" id="{00000000-0008-0000-0100-0000DD040000}"/>
              </a:ext>
            </a:extLst>
          </xdr:cNvPr>
          <xdr:cNvSpPr>
            <a:spLocks noChangeShapeType="1"/>
          </xdr:cNvSpPr>
        </xdr:nvSpPr>
        <xdr:spPr bwMode="auto">
          <a:xfrm flipH="1">
            <a:off x="3716867" y="27550532"/>
            <a:ext cx="0" cy="296335"/>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grpSp>
        <xdr:nvGrpSpPr>
          <xdr:cNvPr id="1246" name="Group 1245">
            <a:extLst>
              <a:ext uri="{FF2B5EF4-FFF2-40B4-BE49-F238E27FC236}">
                <a16:creationId xmlns:a16="http://schemas.microsoft.com/office/drawing/2014/main" id="{00000000-0008-0000-0100-0000DE040000}"/>
              </a:ext>
            </a:extLst>
          </xdr:cNvPr>
          <xdr:cNvGrpSpPr/>
        </xdr:nvGrpSpPr>
        <xdr:grpSpPr>
          <a:xfrm>
            <a:off x="3162223" y="27161095"/>
            <a:ext cx="980947" cy="812084"/>
            <a:chOff x="3204557" y="27127200"/>
            <a:chExt cx="980947" cy="1092746"/>
          </a:xfrm>
        </xdr:grpSpPr>
        <xdr:sp macro="" textlink="">
          <xdr:nvSpPr>
            <xdr:cNvPr id="1247" name="Freeform 1246">
              <a:extLst>
                <a:ext uri="{FF2B5EF4-FFF2-40B4-BE49-F238E27FC236}">
                  <a16:creationId xmlns:a16="http://schemas.microsoft.com/office/drawing/2014/main" id="{00000000-0008-0000-0100-0000DF040000}"/>
                </a:ext>
              </a:extLst>
            </xdr:cNvPr>
            <xdr:cNvSpPr/>
          </xdr:nvSpPr>
          <xdr:spPr>
            <a:xfrm>
              <a:off x="3489324" y="27127200"/>
              <a:ext cx="320675" cy="560399"/>
            </a:xfrm>
            <a:custGeom>
              <a:avLst/>
              <a:gdLst>
                <a:gd name="connsiteX0" fmla="*/ 0 w 863600"/>
                <a:gd name="connsiteY0" fmla="*/ 0 h 560399"/>
                <a:gd name="connsiteX1" fmla="*/ 42333 w 863600"/>
                <a:gd name="connsiteY1" fmla="*/ 203200 h 560399"/>
                <a:gd name="connsiteX2" fmla="*/ 194733 w 863600"/>
                <a:gd name="connsiteY2" fmla="*/ 364067 h 560399"/>
                <a:gd name="connsiteX3" fmla="*/ 406400 w 863600"/>
                <a:gd name="connsiteY3" fmla="*/ 482600 h 560399"/>
                <a:gd name="connsiteX4" fmla="*/ 685800 w 863600"/>
                <a:gd name="connsiteY4" fmla="*/ 550333 h 560399"/>
                <a:gd name="connsiteX5" fmla="*/ 863600 w 863600"/>
                <a:gd name="connsiteY5" fmla="*/ 558800 h 5603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863600" h="560399">
                  <a:moveTo>
                    <a:pt x="0" y="0"/>
                  </a:moveTo>
                  <a:cubicBezTo>
                    <a:pt x="4939" y="71261"/>
                    <a:pt x="9878" y="142522"/>
                    <a:pt x="42333" y="203200"/>
                  </a:cubicBezTo>
                  <a:cubicBezTo>
                    <a:pt x="74788" y="263878"/>
                    <a:pt x="134055" y="317500"/>
                    <a:pt x="194733" y="364067"/>
                  </a:cubicBezTo>
                  <a:cubicBezTo>
                    <a:pt x="255411" y="410634"/>
                    <a:pt x="324556" y="451556"/>
                    <a:pt x="406400" y="482600"/>
                  </a:cubicBezTo>
                  <a:cubicBezTo>
                    <a:pt x="488244" y="513644"/>
                    <a:pt x="609600" y="537633"/>
                    <a:pt x="685800" y="550333"/>
                  </a:cubicBezTo>
                  <a:cubicBezTo>
                    <a:pt x="762000" y="563033"/>
                    <a:pt x="812800" y="560916"/>
                    <a:pt x="863600" y="558800"/>
                  </a:cubicBezTo>
                </a:path>
              </a:pathLst>
            </a:custGeom>
            <a:noFill/>
            <a:ln w="76200">
              <a:solidFill>
                <a:schemeClr val="tx1"/>
              </a:solidFill>
              <a:headEnd type="triangle"/>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248" name="Freeform 1247">
              <a:extLst>
                <a:ext uri="{FF2B5EF4-FFF2-40B4-BE49-F238E27FC236}">
                  <a16:creationId xmlns:a16="http://schemas.microsoft.com/office/drawing/2014/main" id="{00000000-0008-0000-0100-0000E0040000}"/>
                </a:ext>
              </a:extLst>
            </xdr:cNvPr>
            <xdr:cNvSpPr/>
          </xdr:nvSpPr>
          <xdr:spPr>
            <a:xfrm rot="642585" flipH="1">
              <a:off x="3780427" y="27448832"/>
              <a:ext cx="405077" cy="264996"/>
            </a:xfrm>
            <a:custGeom>
              <a:avLst/>
              <a:gdLst>
                <a:gd name="connsiteX0" fmla="*/ 0 w 863600"/>
                <a:gd name="connsiteY0" fmla="*/ 0 h 560399"/>
                <a:gd name="connsiteX1" fmla="*/ 42333 w 863600"/>
                <a:gd name="connsiteY1" fmla="*/ 203200 h 560399"/>
                <a:gd name="connsiteX2" fmla="*/ 194733 w 863600"/>
                <a:gd name="connsiteY2" fmla="*/ 364067 h 560399"/>
                <a:gd name="connsiteX3" fmla="*/ 406400 w 863600"/>
                <a:gd name="connsiteY3" fmla="*/ 482600 h 560399"/>
                <a:gd name="connsiteX4" fmla="*/ 685800 w 863600"/>
                <a:gd name="connsiteY4" fmla="*/ 550333 h 560399"/>
                <a:gd name="connsiteX5" fmla="*/ 863600 w 863600"/>
                <a:gd name="connsiteY5" fmla="*/ 558800 h 5603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863600" h="560399">
                  <a:moveTo>
                    <a:pt x="0" y="0"/>
                  </a:moveTo>
                  <a:cubicBezTo>
                    <a:pt x="4939" y="71261"/>
                    <a:pt x="9878" y="142522"/>
                    <a:pt x="42333" y="203200"/>
                  </a:cubicBezTo>
                  <a:cubicBezTo>
                    <a:pt x="74788" y="263878"/>
                    <a:pt x="134055" y="317500"/>
                    <a:pt x="194733" y="364067"/>
                  </a:cubicBezTo>
                  <a:cubicBezTo>
                    <a:pt x="255411" y="410634"/>
                    <a:pt x="324556" y="451556"/>
                    <a:pt x="406400" y="482600"/>
                  </a:cubicBezTo>
                  <a:cubicBezTo>
                    <a:pt x="488244" y="513644"/>
                    <a:pt x="609600" y="537633"/>
                    <a:pt x="685800" y="550333"/>
                  </a:cubicBezTo>
                  <a:cubicBezTo>
                    <a:pt x="762000" y="563033"/>
                    <a:pt x="812800" y="560916"/>
                    <a:pt x="863600" y="558800"/>
                  </a:cubicBezTo>
                </a:path>
              </a:pathLst>
            </a:custGeom>
            <a:noFill/>
            <a:ln w="19050">
              <a:solidFill>
                <a:schemeClr val="tx1"/>
              </a:solidFill>
              <a:headEnd type="none"/>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249" name="Freeform 1248">
              <a:extLst>
                <a:ext uri="{FF2B5EF4-FFF2-40B4-BE49-F238E27FC236}">
                  <a16:creationId xmlns:a16="http://schemas.microsoft.com/office/drawing/2014/main" id="{00000000-0008-0000-0100-0000E1040000}"/>
                </a:ext>
              </a:extLst>
            </xdr:cNvPr>
            <xdr:cNvSpPr/>
          </xdr:nvSpPr>
          <xdr:spPr>
            <a:xfrm rot="15995015" flipH="1">
              <a:off x="3754841" y="27883788"/>
              <a:ext cx="411378" cy="260937"/>
            </a:xfrm>
            <a:custGeom>
              <a:avLst/>
              <a:gdLst>
                <a:gd name="connsiteX0" fmla="*/ 0 w 863600"/>
                <a:gd name="connsiteY0" fmla="*/ 0 h 560399"/>
                <a:gd name="connsiteX1" fmla="*/ 42333 w 863600"/>
                <a:gd name="connsiteY1" fmla="*/ 203200 h 560399"/>
                <a:gd name="connsiteX2" fmla="*/ 194733 w 863600"/>
                <a:gd name="connsiteY2" fmla="*/ 364067 h 560399"/>
                <a:gd name="connsiteX3" fmla="*/ 406400 w 863600"/>
                <a:gd name="connsiteY3" fmla="*/ 482600 h 560399"/>
                <a:gd name="connsiteX4" fmla="*/ 685800 w 863600"/>
                <a:gd name="connsiteY4" fmla="*/ 550333 h 560399"/>
                <a:gd name="connsiteX5" fmla="*/ 863600 w 863600"/>
                <a:gd name="connsiteY5" fmla="*/ 558800 h 5603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863600" h="560399">
                  <a:moveTo>
                    <a:pt x="0" y="0"/>
                  </a:moveTo>
                  <a:cubicBezTo>
                    <a:pt x="4939" y="71261"/>
                    <a:pt x="9878" y="142522"/>
                    <a:pt x="42333" y="203200"/>
                  </a:cubicBezTo>
                  <a:cubicBezTo>
                    <a:pt x="74788" y="263878"/>
                    <a:pt x="134055" y="317500"/>
                    <a:pt x="194733" y="364067"/>
                  </a:cubicBezTo>
                  <a:cubicBezTo>
                    <a:pt x="255411" y="410634"/>
                    <a:pt x="324556" y="451556"/>
                    <a:pt x="406400" y="482600"/>
                  </a:cubicBezTo>
                  <a:cubicBezTo>
                    <a:pt x="488244" y="513644"/>
                    <a:pt x="609600" y="537633"/>
                    <a:pt x="685800" y="550333"/>
                  </a:cubicBezTo>
                  <a:cubicBezTo>
                    <a:pt x="762000" y="563033"/>
                    <a:pt x="812800" y="560916"/>
                    <a:pt x="863600" y="558800"/>
                  </a:cubicBezTo>
                </a:path>
              </a:pathLst>
            </a:custGeom>
            <a:noFill/>
            <a:ln w="19050">
              <a:solidFill>
                <a:schemeClr val="tx1"/>
              </a:solidFill>
              <a:headEnd type="none"/>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250" name="Freeform 1249">
              <a:extLst>
                <a:ext uri="{FF2B5EF4-FFF2-40B4-BE49-F238E27FC236}">
                  <a16:creationId xmlns:a16="http://schemas.microsoft.com/office/drawing/2014/main" id="{00000000-0008-0000-0100-0000E2040000}"/>
                </a:ext>
              </a:extLst>
            </xdr:cNvPr>
            <xdr:cNvSpPr/>
          </xdr:nvSpPr>
          <xdr:spPr>
            <a:xfrm rot="1998999" flipH="1">
              <a:off x="3204557" y="27538840"/>
              <a:ext cx="405077" cy="278815"/>
            </a:xfrm>
            <a:custGeom>
              <a:avLst/>
              <a:gdLst>
                <a:gd name="connsiteX0" fmla="*/ 0 w 863600"/>
                <a:gd name="connsiteY0" fmla="*/ 0 h 560399"/>
                <a:gd name="connsiteX1" fmla="*/ 42333 w 863600"/>
                <a:gd name="connsiteY1" fmla="*/ 203200 h 560399"/>
                <a:gd name="connsiteX2" fmla="*/ 194733 w 863600"/>
                <a:gd name="connsiteY2" fmla="*/ 364067 h 560399"/>
                <a:gd name="connsiteX3" fmla="*/ 406400 w 863600"/>
                <a:gd name="connsiteY3" fmla="*/ 482600 h 560399"/>
                <a:gd name="connsiteX4" fmla="*/ 685800 w 863600"/>
                <a:gd name="connsiteY4" fmla="*/ 550333 h 560399"/>
                <a:gd name="connsiteX5" fmla="*/ 863600 w 863600"/>
                <a:gd name="connsiteY5" fmla="*/ 558800 h 5603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863600" h="560399">
                  <a:moveTo>
                    <a:pt x="0" y="0"/>
                  </a:moveTo>
                  <a:cubicBezTo>
                    <a:pt x="4939" y="71261"/>
                    <a:pt x="9878" y="142522"/>
                    <a:pt x="42333" y="203200"/>
                  </a:cubicBezTo>
                  <a:cubicBezTo>
                    <a:pt x="74788" y="263878"/>
                    <a:pt x="134055" y="317500"/>
                    <a:pt x="194733" y="364067"/>
                  </a:cubicBezTo>
                  <a:cubicBezTo>
                    <a:pt x="255411" y="410634"/>
                    <a:pt x="324556" y="451556"/>
                    <a:pt x="406400" y="482600"/>
                  </a:cubicBezTo>
                  <a:cubicBezTo>
                    <a:pt x="488244" y="513644"/>
                    <a:pt x="609600" y="537633"/>
                    <a:pt x="685800" y="550333"/>
                  </a:cubicBezTo>
                  <a:cubicBezTo>
                    <a:pt x="762000" y="563033"/>
                    <a:pt x="812800" y="560916"/>
                    <a:pt x="863600" y="558800"/>
                  </a:cubicBezTo>
                </a:path>
              </a:pathLst>
            </a:custGeom>
            <a:noFill/>
            <a:ln w="19050">
              <a:solidFill>
                <a:schemeClr val="tx1"/>
              </a:solidFill>
              <a:headEnd type="none"/>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clientData/>
  </xdr:twoCellAnchor>
  <xdr:twoCellAnchor>
    <xdr:from>
      <xdr:col>20</xdr:col>
      <xdr:colOff>389466</xdr:colOff>
      <xdr:row>4</xdr:row>
      <xdr:rowOff>169332</xdr:rowOff>
    </xdr:from>
    <xdr:to>
      <xdr:col>20</xdr:col>
      <xdr:colOff>632120</xdr:colOff>
      <xdr:row>8</xdr:row>
      <xdr:rowOff>86623</xdr:rowOff>
    </xdr:to>
    <xdr:grpSp>
      <xdr:nvGrpSpPr>
        <xdr:cNvPr id="1251" name="Group 1250">
          <a:extLst>
            <a:ext uri="{FF2B5EF4-FFF2-40B4-BE49-F238E27FC236}">
              <a16:creationId xmlns:a16="http://schemas.microsoft.com/office/drawing/2014/main" id="{00000000-0008-0000-0100-0000E3040000}"/>
            </a:ext>
          </a:extLst>
        </xdr:cNvPr>
        <xdr:cNvGrpSpPr/>
      </xdr:nvGrpSpPr>
      <xdr:grpSpPr>
        <a:xfrm>
          <a:off x="14407092" y="994832"/>
          <a:ext cx="242654" cy="742791"/>
          <a:chOff x="3445476" y="28855632"/>
          <a:chExt cx="242654" cy="739055"/>
        </a:xfrm>
      </xdr:grpSpPr>
      <xdr:grpSp>
        <xdr:nvGrpSpPr>
          <xdr:cNvPr id="1252" name="Group 1251">
            <a:extLst>
              <a:ext uri="{FF2B5EF4-FFF2-40B4-BE49-F238E27FC236}">
                <a16:creationId xmlns:a16="http://schemas.microsoft.com/office/drawing/2014/main" id="{00000000-0008-0000-0100-0000E4040000}"/>
              </a:ext>
            </a:extLst>
          </xdr:cNvPr>
          <xdr:cNvGrpSpPr/>
        </xdr:nvGrpSpPr>
        <xdr:grpSpPr>
          <a:xfrm>
            <a:off x="3445476" y="28954307"/>
            <a:ext cx="5945" cy="640380"/>
            <a:chOff x="7035342" y="1065107"/>
            <a:chExt cx="5945" cy="640380"/>
          </a:xfrm>
        </xdr:grpSpPr>
        <xdr:sp macro="" textlink="">
          <xdr:nvSpPr>
            <xdr:cNvPr id="1255" name="Line 50">
              <a:extLst>
                <a:ext uri="{FF2B5EF4-FFF2-40B4-BE49-F238E27FC236}">
                  <a16:creationId xmlns:a16="http://schemas.microsoft.com/office/drawing/2014/main" id="{00000000-0008-0000-0100-0000E7040000}"/>
                </a:ext>
              </a:extLst>
            </xdr:cNvPr>
            <xdr:cNvSpPr>
              <a:spLocks noChangeShapeType="1"/>
            </xdr:cNvSpPr>
          </xdr:nvSpPr>
          <xdr:spPr bwMode="auto">
            <a:xfrm flipH="1">
              <a:off x="7041287" y="1348157"/>
              <a:ext cx="0" cy="35733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1256" name="Line 50">
              <a:extLst>
                <a:ext uri="{FF2B5EF4-FFF2-40B4-BE49-F238E27FC236}">
                  <a16:creationId xmlns:a16="http://schemas.microsoft.com/office/drawing/2014/main" id="{00000000-0008-0000-0100-0000E8040000}"/>
                </a:ext>
              </a:extLst>
            </xdr:cNvPr>
            <xdr:cNvSpPr>
              <a:spLocks noChangeShapeType="1"/>
            </xdr:cNvSpPr>
          </xdr:nvSpPr>
          <xdr:spPr bwMode="auto">
            <a:xfrm flipH="1">
              <a:off x="7035342" y="1065107"/>
              <a:ext cx="0" cy="342441"/>
            </a:xfrm>
            <a:prstGeom prst="line">
              <a:avLst/>
            </a:prstGeom>
            <a:noFill/>
            <a:ln w="38100" cmpd="tri">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1253" name="Freeform 1252">
            <a:extLst>
              <a:ext uri="{FF2B5EF4-FFF2-40B4-BE49-F238E27FC236}">
                <a16:creationId xmlns:a16="http://schemas.microsoft.com/office/drawing/2014/main" id="{00000000-0008-0000-0100-0000E5040000}"/>
              </a:ext>
            </a:extLst>
          </xdr:cNvPr>
          <xdr:cNvSpPr/>
        </xdr:nvSpPr>
        <xdr:spPr>
          <a:xfrm rot="6111855" flipH="1" flipV="1">
            <a:off x="3445061" y="29204977"/>
            <a:ext cx="305719" cy="180419"/>
          </a:xfrm>
          <a:custGeom>
            <a:avLst/>
            <a:gdLst>
              <a:gd name="connsiteX0" fmla="*/ 0 w 863600"/>
              <a:gd name="connsiteY0" fmla="*/ 0 h 560399"/>
              <a:gd name="connsiteX1" fmla="*/ 42333 w 863600"/>
              <a:gd name="connsiteY1" fmla="*/ 203200 h 560399"/>
              <a:gd name="connsiteX2" fmla="*/ 194733 w 863600"/>
              <a:gd name="connsiteY2" fmla="*/ 364067 h 560399"/>
              <a:gd name="connsiteX3" fmla="*/ 406400 w 863600"/>
              <a:gd name="connsiteY3" fmla="*/ 482600 h 560399"/>
              <a:gd name="connsiteX4" fmla="*/ 685800 w 863600"/>
              <a:gd name="connsiteY4" fmla="*/ 550333 h 560399"/>
              <a:gd name="connsiteX5" fmla="*/ 863600 w 863600"/>
              <a:gd name="connsiteY5" fmla="*/ 558800 h 5603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863600" h="560399">
                <a:moveTo>
                  <a:pt x="0" y="0"/>
                </a:moveTo>
                <a:cubicBezTo>
                  <a:pt x="4939" y="71261"/>
                  <a:pt x="9878" y="142522"/>
                  <a:pt x="42333" y="203200"/>
                </a:cubicBezTo>
                <a:cubicBezTo>
                  <a:pt x="74788" y="263878"/>
                  <a:pt x="134055" y="317500"/>
                  <a:pt x="194733" y="364067"/>
                </a:cubicBezTo>
                <a:cubicBezTo>
                  <a:pt x="255411" y="410634"/>
                  <a:pt x="324556" y="451556"/>
                  <a:pt x="406400" y="482600"/>
                </a:cubicBezTo>
                <a:cubicBezTo>
                  <a:pt x="488244" y="513644"/>
                  <a:pt x="609600" y="537633"/>
                  <a:pt x="685800" y="550333"/>
                </a:cubicBezTo>
                <a:cubicBezTo>
                  <a:pt x="762000" y="563033"/>
                  <a:pt x="812800" y="560916"/>
                  <a:pt x="863600" y="558800"/>
                </a:cubicBezTo>
              </a:path>
            </a:pathLst>
          </a:custGeom>
          <a:noFill/>
          <a:ln w="19050">
            <a:solidFill>
              <a:schemeClr val="tx1"/>
            </a:solidFill>
            <a:headEnd type="none"/>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254" name="Freeform 1253">
            <a:extLst>
              <a:ext uri="{FF2B5EF4-FFF2-40B4-BE49-F238E27FC236}">
                <a16:creationId xmlns:a16="http://schemas.microsoft.com/office/drawing/2014/main" id="{00000000-0008-0000-0100-0000E6040000}"/>
              </a:ext>
            </a:extLst>
          </xdr:cNvPr>
          <xdr:cNvSpPr/>
        </xdr:nvSpPr>
        <xdr:spPr>
          <a:xfrm rot="6111855" flipH="1" flipV="1">
            <a:off x="3359421" y="28963557"/>
            <a:ext cx="408501" cy="192652"/>
          </a:xfrm>
          <a:custGeom>
            <a:avLst/>
            <a:gdLst>
              <a:gd name="connsiteX0" fmla="*/ 0 w 863600"/>
              <a:gd name="connsiteY0" fmla="*/ 0 h 560399"/>
              <a:gd name="connsiteX1" fmla="*/ 42333 w 863600"/>
              <a:gd name="connsiteY1" fmla="*/ 203200 h 560399"/>
              <a:gd name="connsiteX2" fmla="*/ 194733 w 863600"/>
              <a:gd name="connsiteY2" fmla="*/ 364067 h 560399"/>
              <a:gd name="connsiteX3" fmla="*/ 406400 w 863600"/>
              <a:gd name="connsiteY3" fmla="*/ 482600 h 560399"/>
              <a:gd name="connsiteX4" fmla="*/ 685800 w 863600"/>
              <a:gd name="connsiteY4" fmla="*/ 550333 h 560399"/>
              <a:gd name="connsiteX5" fmla="*/ 863600 w 863600"/>
              <a:gd name="connsiteY5" fmla="*/ 558800 h 5603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863600" h="560399">
                <a:moveTo>
                  <a:pt x="0" y="0"/>
                </a:moveTo>
                <a:cubicBezTo>
                  <a:pt x="4939" y="71261"/>
                  <a:pt x="9878" y="142522"/>
                  <a:pt x="42333" y="203200"/>
                </a:cubicBezTo>
                <a:cubicBezTo>
                  <a:pt x="74788" y="263878"/>
                  <a:pt x="134055" y="317500"/>
                  <a:pt x="194733" y="364067"/>
                </a:cubicBezTo>
                <a:cubicBezTo>
                  <a:pt x="255411" y="410634"/>
                  <a:pt x="324556" y="451556"/>
                  <a:pt x="406400" y="482600"/>
                </a:cubicBezTo>
                <a:cubicBezTo>
                  <a:pt x="488244" y="513644"/>
                  <a:pt x="609600" y="537633"/>
                  <a:pt x="685800" y="550333"/>
                </a:cubicBezTo>
                <a:cubicBezTo>
                  <a:pt x="762000" y="563033"/>
                  <a:pt x="812800" y="560916"/>
                  <a:pt x="863600" y="558800"/>
                </a:cubicBezTo>
              </a:path>
            </a:pathLst>
          </a:custGeom>
          <a:noFill/>
          <a:ln w="76200">
            <a:solidFill>
              <a:schemeClr val="tx1"/>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21</xdr:col>
      <xdr:colOff>270935</xdr:colOff>
      <xdr:row>5</xdr:row>
      <xdr:rowOff>194762</xdr:rowOff>
    </xdr:from>
    <xdr:to>
      <xdr:col>22</xdr:col>
      <xdr:colOff>423335</xdr:colOff>
      <xdr:row>8</xdr:row>
      <xdr:rowOff>46486</xdr:rowOff>
    </xdr:to>
    <xdr:grpSp>
      <xdr:nvGrpSpPr>
        <xdr:cNvPr id="1257" name="Group 1256">
          <a:extLst>
            <a:ext uri="{FF2B5EF4-FFF2-40B4-BE49-F238E27FC236}">
              <a16:creationId xmlns:a16="http://schemas.microsoft.com/office/drawing/2014/main" id="{00000000-0008-0000-0100-0000E9040000}"/>
            </a:ext>
          </a:extLst>
        </xdr:cNvPr>
        <xdr:cNvGrpSpPr/>
      </xdr:nvGrpSpPr>
      <xdr:grpSpPr>
        <a:xfrm>
          <a:off x="14981768" y="1226638"/>
          <a:ext cx="845609" cy="470848"/>
          <a:chOff x="3163156" y="35516248"/>
          <a:chExt cx="824016" cy="467089"/>
        </a:xfrm>
      </xdr:grpSpPr>
      <xdr:grpSp>
        <xdr:nvGrpSpPr>
          <xdr:cNvPr id="1258" name="Group 510">
            <a:extLst>
              <a:ext uri="{FF2B5EF4-FFF2-40B4-BE49-F238E27FC236}">
                <a16:creationId xmlns:a16="http://schemas.microsoft.com/office/drawing/2014/main" id="{00000000-0008-0000-0100-0000EA040000}"/>
              </a:ext>
            </a:extLst>
          </xdr:cNvPr>
          <xdr:cNvGrpSpPr>
            <a:grpSpLocks/>
          </xdr:cNvGrpSpPr>
        </xdr:nvGrpSpPr>
        <xdr:grpSpPr bwMode="auto">
          <a:xfrm>
            <a:off x="3163156" y="35660973"/>
            <a:ext cx="754307" cy="322364"/>
            <a:chOff x="4605755" y="2271935"/>
            <a:chExt cx="409530" cy="190325"/>
          </a:xfrm>
        </xdr:grpSpPr>
        <xdr:sp macro="" textlink="">
          <xdr:nvSpPr>
            <xdr:cNvPr id="1260" name="Line 627">
              <a:extLst>
                <a:ext uri="{FF2B5EF4-FFF2-40B4-BE49-F238E27FC236}">
                  <a16:creationId xmlns:a16="http://schemas.microsoft.com/office/drawing/2014/main" id="{00000000-0008-0000-0100-0000EC040000}"/>
                </a:ext>
              </a:extLst>
            </xdr:cNvPr>
            <xdr:cNvSpPr>
              <a:spLocks noChangeShapeType="1"/>
            </xdr:cNvSpPr>
          </xdr:nvSpPr>
          <xdr:spPr bwMode="auto">
            <a:xfrm flipH="1">
              <a:off x="4658153" y="2357286"/>
              <a:ext cx="114918" cy="84976"/>
            </a:xfrm>
            <a:prstGeom prst="line">
              <a:avLst/>
            </a:prstGeom>
            <a:noFill/>
            <a:ln w="19050">
              <a:solidFill>
                <a:srgbClr xmlns:mc="http://schemas.openxmlformats.org/markup-compatibility/2006" xmlns:a14="http://schemas.microsoft.com/office/drawing/2010/main" val="000000" mc:Ignorable="a14" a14:legacySpreadsheetColorIndex="64"/>
              </a:solidFill>
              <a:round/>
              <a:headEnd type="none" w="med" len="med"/>
              <a:tailEnd/>
            </a:ln>
            <a:extLst>
              <a:ext uri="{909E8E84-426E-40DD-AFC4-6F175D3DCCD1}">
                <a14:hiddenFill xmlns:a14="http://schemas.microsoft.com/office/drawing/2010/main">
                  <a:noFill/>
                </a14:hiddenFill>
              </a:ext>
            </a:extLst>
          </xdr:spPr>
        </xdr:sp>
        <xdr:sp macro="" textlink="">
          <xdr:nvSpPr>
            <xdr:cNvPr id="1261" name="Line 628">
              <a:extLst>
                <a:ext uri="{FF2B5EF4-FFF2-40B4-BE49-F238E27FC236}">
                  <a16:creationId xmlns:a16="http://schemas.microsoft.com/office/drawing/2014/main" id="{00000000-0008-0000-0100-0000ED040000}"/>
                </a:ext>
              </a:extLst>
            </xdr:cNvPr>
            <xdr:cNvSpPr>
              <a:spLocks noChangeShapeType="1"/>
            </xdr:cNvSpPr>
          </xdr:nvSpPr>
          <xdr:spPr bwMode="auto">
            <a:xfrm>
              <a:off x="4788610" y="2271935"/>
              <a:ext cx="2848" cy="190325"/>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1262" name="Line 629">
              <a:extLst>
                <a:ext uri="{FF2B5EF4-FFF2-40B4-BE49-F238E27FC236}">
                  <a16:creationId xmlns:a16="http://schemas.microsoft.com/office/drawing/2014/main" id="{00000000-0008-0000-0100-0000EE040000}"/>
                </a:ext>
              </a:extLst>
            </xdr:cNvPr>
            <xdr:cNvSpPr>
              <a:spLocks noChangeShapeType="1"/>
            </xdr:cNvSpPr>
          </xdr:nvSpPr>
          <xdr:spPr bwMode="auto">
            <a:xfrm>
              <a:off x="4605755" y="2286314"/>
              <a:ext cx="409530" cy="0"/>
            </a:xfrm>
            <a:prstGeom prst="line">
              <a:avLst/>
            </a:prstGeom>
            <a:noFill/>
            <a:ln w="38100" cmpd="tri">
              <a:solidFill>
                <a:sysClr val="windowText" lastClr="000000"/>
              </a:solidFill>
              <a:round/>
              <a:headEnd/>
              <a:tailEnd/>
            </a:ln>
            <a:extLst>
              <a:ext uri="{909E8E84-426E-40DD-AFC4-6F175D3DCCD1}">
                <a14:hiddenFill xmlns:a14="http://schemas.microsoft.com/office/drawing/2010/main">
                  <a:noFill/>
                </a14:hiddenFill>
              </a:ext>
            </a:extLst>
          </xdr:spPr>
        </xdr:sp>
      </xdr:grpSp>
      <xdr:sp macro="" textlink="">
        <xdr:nvSpPr>
          <xdr:cNvPr id="1259" name="Freeform 1258">
            <a:extLst>
              <a:ext uri="{FF2B5EF4-FFF2-40B4-BE49-F238E27FC236}">
                <a16:creationId xmlns:a16="http://schemas.microsoft.com/office/drawing/2014/main" id="{00000000-0008-0000-0100-0000EB040000}"/>
              </a:ext>
            </a:extLst>
          </xdr:cNvPr>
          <xdr:cNvSpPr/>
        </xdr:nvSpPr>
        <xdr:spPr>
          <a:xfrm>
            <a:off x="3425964" y="35516248"/>
            <a:ext cx="561208" cy="170753"/>
          </a:xfrm>
          <a:custGeom>
            <a:avLst/>
            <a:gdLst>
              <a:gd name="connsiteX0" fmla="*/ 3036 w 781970"/>
              <a:gd name="connsiteY0" fmla="*/ 187896 h 187896"/>
              <a:gd name="connsiteX1" fmla="*/ 11503 w 781970"/>
              <a:gd name="connsiteY1" fmla="*/ 86296 h 187896"/>
              <a:gd name="connsiteX2" fmla="*/ 96170 w 781970"/>
              <a:gd name="connsiteY2" fmla="*/ 18563 h 187896"/>
              <a:gd name="connsiteX3" fmla="*/ 307836 w 781970"/>
              <a:gd name="connsiteY3" fmla="*/ 1629 h 187896"/>
              <a:gd name="connsiteX4" fmla="*/ 781970 w 781970"/>
              <a:gd name="connsiteY4" fmla="*/ 1629 h 18789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81970" h="187896">
                <a:moveTo>
                  <a:pt x="3036" y="187896"/>
                </a:moveTo>
                <a:cubicBezTo>
                  <a:pt x="-492" y="151207"/>
                  <a:pt x="-4019" y="114518"/>
                  <a:pt x="11503" y="86296"/>
                </a:cubicBezTo>
                <a:cubicBezTo>
                  <a:pt x="27025" y="58074"/>
                  <a:pt x="46781" y="32674"/>
                  <a:pt x="96170" y="18563"/>
                </a:cubicBezTo>
                <a:cubicBezTo>
                  <a:pt x="145559" y="4452"/>
                  <a:pt x="193536" y="4451"/>
                  <a:pt x="307836" y="1629"/>
                </a:cubicBezTo>
                <a:cubicBezTo>
                  <a:pt x="422136" y="-1193"/>
                  <a:pt x="602053" y="218"/>
                  <a:pt x="781970" y="1629"/>
                </a:cubicBezTo>
              </a:path>
            </a:pathLst>
          </a:custGeom>
          <a:noFill/>
          <a:ln w="76200">
            <a:solidFill>
              <a:schemeClr val="tx1"/>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22</xdr:col>
      <xdr:colOff>431804</xdr:colOff>
      <xdr:row>5</xdr:row>
      <xdr:rowOff>42331</xdr:rowOff>
    </xdr:from>
    <xdr:to>
      <xdr:col>24</xdr:col>
      <xdr:colOff>206937</xdr:colOff>
      <xdr:row>7</xdr:row>
      <xdr:rowOff>163304</xdr:rowOff>
    </xdr:to>
    <xdr:grpSp>
      <xdr:nvGrpSpPr>
        <xdr:cNvPr id="1263" name="Group 7">
          <a:extLst>
            <a:ext uri="{FF2B5EF4-FFF2-40B4-BE49-F238E27FC236}">
              <a16:creationId xmlns:a16="http://schemas.microsoft.com/office/drawing/2014/main" id="{00000000-0008-0000-0100-0000EF040000}"/>
            </a:ext>
          </a:extLst>
        </xdr:cNvPr>
        <xdr:cNvGrpSpPr>
          <a:grpSpLocks/>
        </xdr:cNvGrpSpPr>
      </xdr:nvGrpSpPr>
      <xdr:grpSpPr bwMode="auto">
        <a:xfrm rot="18674053" flipH="1" flipV="1">
          <a:off x="15964551" y="945502"/>
          <a:ext cx="533723" cy="791133"/>
          <a:chOff x="3399736" y="3402540"/>
          <a:chExt cx="243870" cy="309866"/>
        </a:xfrm>
      </xdr:grpSpPr>
      <xdr:sp macro="" textlink="">
        <xdr:nvSpPr>
          <xdr:cNvPr id="1264" name="Line 670">
            <a:extLst>
              <a:ext uri="{FF2B5EF4-FFF2-40B4-BE49-F238E27FC236}">
                <a16:creationId xmlns:a16="http://schemas.microsoft.com/office/drawing/2014/main" id="{00000000-0008-0000-0100-0000F0040000}"/>
              </a:ext>
            </a:extLst>
          </xdr:cNvPr>
          <xdr:cNvSpPr>
            <a:spLocks noChangeShapeType="1"/>
          </xdr:cNvSpPr>
        </xdr:nvSpPr>
        <xdr:spPr bwMode="auto">
          <a:xfrm flipV="1">
            <a:off x="3548679" y="3455668"/>
            <a:ext cx="94927" cy="80551"/>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1265" name="Freeform 4">
            <a:extLst>
              <a:ext uri="{FF2B5EF4-FFF2-40B4-BE49-F238E27FC236}">
                <a16:creationId xmlns:a16="http://schemas.microsoft.com/office/drawing/2014/main" id="{00000000-0008-0000-0100-0000F1040000}"/>
              </a:ext>
            </a:extLst>
          </xdr:cNvPr>
          <xdr:cNvSpPr>
            <a:spLocks/>
          </xdr:cNvSpPr>
        </xdr:nvSpPr>
        <xdr:spPr bwMode="auto">
          <a:xfrm rot="1305947">
            <a:off x="3510970" y="3528059"/>
            <a:ext cx="42308" cy="184347"/>
          </a:xfrm>
          <a:custGeom>
            <a:avLst/>
            <a:gdLst>
              <a:gd name="T0" fmla="*/ 54841 w 55698"/>
              <a:gd name="T1" fmla="*/ 171543 h 171543"/>
              <a:gd name="T2" fmla="*/ 45858 w 55698"/>
              <a:gd name="T3" fmla="*/ 72715 h 171543"/>
              <a:gd name="T4" fmla="*/ 11430 w 55698"/>
              <a:gd name="T5" fmla="*/ 11430 h 171543"/>
              <a:gd name="T6" fmla="*/ 0 w 55698"/>
              <a:gd name="T7" fmla="*/ 0 h 17154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55698" h="171543">
                <a:moveTo>
                  <a:pt x="54841" y="171543"/>
                </a:moveTo>
                <a:cubicBezTo>
                  <a:pt x="57698" y="125188"/>
                  <a:pt x="53093" y="99401"/>
                  <a:pt x="45858" y="72715"/>
                </a:cubicBezTo>
                <a:cubicBezTo>
                  <a:pt x="38623" y="46030"/>
                  <a:pt x="15875" y="19050"/>
                  <a:pt x="11430" y="11430"/>
                </a:cubicBezTo>
                <a:cubicBezTo>
                  <a:pt x="6985" y="3810"/>
                  <a:pt x="3492" y="1905"/>
                  <a:pt x="0" y="0"/>
                </a:cubicBezTo>
              </a:path>
            </a:pathLst>
          </a:custGeom>
          <a:noFill/>
          <a:ln w="76200" cap="flat" cmpd="sng" algn="ctr">
            <a:solidFill>
              <a:srgbClr xmlns:mc="http://schemas.openxmlformats.org/markup-compatibility/2006" xmlns:a14="http://schemas.microsoft.com/office/drawing/2010/main" val="000000" mc:Ignorable="a14" a14:legacySpreadsheetColorIndex="64"/>
            </a:solidFill>
            <a:prstDash val="solid"/>
            <a:round/>
            <a:headEnd type="triangl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66" name="Freeform 5">
            <a:extLst>
              <a:ext uri="{FF2B5EF4-FFF2-40B4-BE49-F238E27FC236}">
                <a16:creationId xmlns:a16="http://schemas.microsoft.com/office/drawing/2014/main" id="{00000000-0008-0000-0100-0000F2040000}"/>
              </a:ext>
            </a:extLst>
          </xdr:cNvPr>
          <xdr:cNvSpPr>
            <a:spLocks/>
          </xdr:cNvSpPr>
        </xdr:nvSpPr>
        <xdr:spPr bwMode="auto">
          <a:xfrm rot="612371">
            <a:off x="3399736" y="3402540"/>
            <a:ext cx="161412" cy="103932"/>
          </a:xfrm>
          <a:custGeom>
            <a:avLst/>
            <a:gdLst>
              <a:gd name="T0" fmla="*/ 161412 w 220980"/>
              <a:gd name="T1" fmla="*/ 103932 h 133350"/>
              <a:gd name="T2" fmla="*/ 92593 w 220980"/>
              <a:gd name="T3" fmla="*/ 43414 h 133350"/>
              <a:gd name="T4" fmla="*/ 0 w 220980"/>
              <a:gd name="T5" fmla="*/ 0 h 133350"/>
              <a:gd name="T6" fmla="*/ 0 60000 65536"/>
              <a:gd name="T7" fmla="*/ 0 60000 65536"/>
              <a:gd name="T8" fmla="*/ 0 60000 65536"/>
            </a:gdLst>
            <a:ahLst/>
            <a:cxnLst>
              <a:cxn ang="T6">
                <a:pos x="T0" y="T1"/>
              </a:cxn>
              <a:cxn ang="T7">
                <a:pos x="T2" y="T3"/>
              </a:cxn>
              <a:cxn ang="T8">
                <a:pos x="T4" y="T5"/>
              </a:cxn>
            </a:cxnLst>
            <a:rect l="0" t="0" r="r" b="b"/>
            <a:pathLst>
              <a:path w="220980" h="133350">
                <a:moveTo>
                  <a:pt x="220980" y="133350"/>
                </a:moveTo>
                <a:cubicBezTo>
                  <a:pt x="186055" y="98742"/>
                  <a:pt x="163594" y="77927"/>
                  <a:pt x="126764" y="55702"/>
                </a:cubicBezTo>
                <a:cubicBezTo>
                  <a:pt x="89934" y="33477"/>
                  <a:pt x="38735" y="9842"/>
                  <a:pt x="0" y="0"/>
                </a:cubicBezTo>
              </a:path>
            </a:pathLst>
          </a:custGeom>
          <a:noFill/>
          <a:ln w="38100" cap="flat" cmpd="tri"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23</xdr:col>
      <xdr:colOff>237061</xdr:colOff>
      <xdr:row>0</xdr:row>
      <xdr:rowOff>33867</xdr:rowOff>
    </xdr:from>
    <xdr:to>
      <xdr:col>24</xdr:col>
      <xdr:colOff>118633</xdr:colOff>
      <xdr:row>3</xdr:row>
      <xdr:rowOff>148813</xdr:rowOff>
    </xdr:to>
    <xdr:grpSp>
      <xdr:nvGrpSpPr>
        <xdr:cNvPr id="1267" name="Group 7">
          <a:extLst>
            <a:ext uri="{FF2B5EF4-FFF2-40B4-BE49-F238E27FC236}">
              <a16:creationId xmlns:a16="http://schemas.microsoft.com/office/drawing/2014/main" id="{00000000-0008-0000-0100-0000F3040000}"/>
            </a:ext>
          </a:extLst>
        </xdr:cNvPr>
        <xdr:cNvGrpSpPr>
          <a:grpSpLocks/>
        </xdr:cNvGrpSpPr>
      </xdr:nvGrpSpPr>
      <xdr:grpSpPr bwMode="auto">
        <a:xfrm flipH="1">
          <a:off x="16149103" y="33867"/>
          <a:ext cx="389572" cy="734072"/>
          <a:chOff x="3382892" y="3378201"/>
          <a:chExt cx="170386" cy="321401"/>
        </a:xfrm>
      </xdr:grpSpPr>
      <xdr:sp macro="" textlink="">
        <xdr:nvSpPr>
          <xdr:cNvPr id="1268" name="Line 670">
            <a:extLst>
              <a:ext uri="{FF2B5EF4-FFF2-40B4-BE49-F238E27FC236}">
                <a16:creationId xmlns:a16="http://schemas.microsoft.com/office/drawing/2014/main" id="{00000000-0008-0000-0100-0000F4040000}"/>
              </a:ext>
            </a:extLst>
          </xdr:cNvPr>
          <xdr:cNvSpPr>
            <a:spLocks noChangeShapeType="1"/>
          </xdr:cNvSpPr>
        </xdr:nvSpPr>
        <xdr:spPr bwMode="auto">
          <a:xfrm flipV="1">
            <a:off x="3534396" y="3378201"/>
            <a:ext cx="15485" cy="207749"/>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269" name="Freeform 4">
            <a:extLst>
              <a:ext uri="{FF2B5EF4-FFF2-40B4-BE49-F238E27FC236}">
                <a16:creationId xmlns:a16="http://schemas.microsoft.com/office/drawing/2014/main" id="{00000000-0008-0000-0100-0000F5040000}"/>
              </a:ext>
            </a:extLst>
          </xdr:cNvPr>
          <xdr:cNvSpPr>
            <a:spLocks/>
          </xdr:cNvSpPr>
        </xdr:nvSpPr>
        <xdr:spPr bwMode="auto">
          <a:xfrm>
            <a:off x="3522784" y="3574821"/>
            <a:ext cx="30494" cy="124781"/>
          </a:xfrm>
          <a:custGeom>
            <a:avLst/>
            <a:gdLst>
              <a:gd name="T0" fmla="*/ 54841 w 55698"/>
              <a:gd name="T1" fmla="*/ 171543 h 171543"/>
              <a:gd name="T2" fmla="*/ 45858 w 55698"/>
              <a:gd name="T3" fmla="*/ 72715 h 171543"/>
              <a:gd name="T4" fmla="*/ 11430 w 55698"/>
              <a:gd name="T5" fmla="*/ 11430 h 171543"/>
              <a:gd name="T6" fmla="*/ 0 w 55698"/>
              <a:gd name="T7" fmla="*/ 0 h 17154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55698" h="171543">
                <a:moveTo>
                  <a:pt x="54841" y="171543"/>
                </a:moveTo>
                <a:cubicBezTo>
                  <a:pt x="57698" y="125188"/>
                  <a:pt x="53093" y="99401"/>
                  <a:pt x="45858" y="72715"/>
                </a:cubicBezTo>
                <a:cubicBezTo>
                  <a:pt x="38623" y="46030"/>
                  <a:pt x="15875" y="19050"/>
                  <a:pt x="11430" y="11430"/>
                </a:cubicBezTo>
                <a:cubicBezTo>
                  <a:pt x="6985" y="3810"/>
                  <a:pt x="3492" y="1905"/>
                  <a:pt x="0" y="0"/>
                </a:cubicBezTo>
              </a:path>
            </a:pathLst>
          </a:custGeom>
          <a:noFill/>
          <a:ln w="76200" cap="flat" cmpd="sng" algn="ctr">
            <a:solidFill>
              <a:srgbClr xmlns:mc="http://schemas.openxmlformats.org/markup-compatibility/2006" xmlns:a14="http://schemas.microsoft.com/office/drawing/2010/main" val="000000" mc:Ignorable="a14" a14:legacySpreadsheetColorIndex="64"/>
            </a:solidFill>
            <a:prstDash val="solid"/>
            <a:round/>
            <a:headEnd type="oval"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70" name="Freeform 5">
            <a:extLst>
              <a:ext uri="{FF2B5EF4-FFF2-40B4-BE49-F238E27FC236}">
                <a16:creationId xmlns:a16="http://schemas.microsoft.com/office/drawing/2014/main" id="{00000000-0008-0000-0100-0000F6040000}"/>
              </a:ext>
            </a:extLst>
          </xdr:cNvPr>
          <xdr:cNvSpPr>
            <a:spLocks/>
          </xdr:cNvSpPr>
        </xdr:nvSpPr>
        <xdr:spPr bwMode="auto">
          <a:xfrm>
            <a:off x="3382892" y="3500500"/>
            <a:ext cx="161412" cy="103932"/>
          </a:xfrm>
          <a:custGeom>
            <a:avLst/>
            <a:gdLst>
              <a:gd name="T0" fmla="*/ 161412 w 220980"/>
              <a:gd name="T1" fmla="*/ 103932 h 133350"/>
              <a:gd name="T2" fmla="*/ 92593 w 220980"/>
              <a:gd name="T3" fmla="*/ 43414 h 133350"/>
              <a:gd name="T4" fmla="*/ 0 w 220980"/>
              <a:gd name="T5" fmla="*/ 0 h 133350"/>
              <a:gd name="T6" fmla="*/ 0 60000 65536"/>
              <a:gd name="T7" fmla="*/ 0 60000 65536"/>
              <a:gd name="T8" fmla="*/ 0 60000 65536"/>
            </a:gdLst>
            <a:ahLst/>
            <a:cxnLst>
              <a:cxn ang="T6">
                <a:pos x="T0" y="T1"/>
              </a:cxn>
              <a:cxn ang="T7">
                <a:pos x="T2" y="T3"/>
              </a:cxn>
              <a:cxn ang="T8">
                <a:pos x="T4" y="T5"/>
              </a:cxn>
            </a:cxnLst>
            <a:rect l="0" t="0" r="r" b="b"/>
            <a:pathLst>
              <a:path w="220980" h="133350">
                <a:moveTo>
                  <a:pt x="220980" y="133350"/>
                </a:moveTo>
                <a:cubicBezTo>
                  <a:pt x="186055" y="98742"/>
                  <a:pt x="163594" y="77927"/>
                  <a:pt x="126764" y="55702"/>
                </a:cubicBezTo>
                <a:cubicBezTo>
                  <a:pt x="89934" y="33477"/>
                  <a:pt x="38735" y="9842"/>
                  <a:pt x="0" y="0"/>
                </a:cubicBezTo>
              </a:path>
            </a:pathLst>
          </a:custGeom>
          <a:noFill/>
          <a:ln w="38100" cap="flat" cmpd="tri"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10</xdr:col>
      <xdr:colOff>104987</xdr:colOff>
      <xdr:row>13</xdr:row>
      <xdr:rowOff>63501</xdr:rowOff>
    </xdr:from>
    <xdr:to>
      <xdr:col>11</xdr:col>
      <xdr:colOff>202521</xdr:colOff>
      <xdr:row>15</xdr:row>
      <xdr:rowOff>17101</xdr:rowOff>
    </xdr:to>
    <xdr:pic>
      <xdr:nvPicPr>
        <xdr:cNvPr id="1319" name="Picture 1981" descr="C:\Documents and Settings\Office\My Documents\My Pictures\Tulip Symbols\sign_hospital.png">
          <a:extLst>
            <a:ext uri="{FF2B5EF4-FFF2-40B4-BE49-F238E27FC236}">
              <a16:creationId xmlns:a16="http://schemas.microsoft.com/office/drawing/2014/main" id="{00000000-0008-0000-0100-000027050000}"/>
            </a:ext>
          </a:extLst>
        </xdr:cNvPr>
        <xdr:cNvPicPr preferRelativeResize="0">
          <a:picLocks noChangeArrowheads="1"/>
        </xdr:cNvPicPr>
      </xdr:nvPicPr>
      <xdr:blipFill>
        <a:blip xmlns:r="http://schemas.openxmlformats.org/officeDocument/2006/relationships" r:embed="rId44" cstate="print">
          <a:grayscl/>
          <a:extLst>
            <a:ext uri="{28A0092B-C50C-407E-A947-70E740481C1C}">
              <a14:useLocalDpi xmlns:a14="http://schemas.microsoft.com/office/drawing/2010/main" val="0"/>
            </a:ext>
          </a:extLst>
        </a:blip>
        <a:srcRect/>
        <a:stretch>
          <a:fillRect/>
        </a:stretch>
      </xdr:blipFill>
      <xdr:spPr bwMode="auto">
        <a:xfrm>
          <a:off x="6954520" y="2705101"/>
          <a:ext cx="360001"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351929</xdr:colOff>
      <xdr:row>10</xdr:row>
      <xdr:rowOff>118796</xdr:rowOff>
    </xdr:from>
    <xdr:to>
      <xdr:col>11</xdr:col>
      <xdr:colOff>711929</xdr:colOff>
      <xdr:row>12</xdr:row>
      <xdr:rowOff>72396</xdr:rowOff>
    </xdr:to>
    <xdr:pic>
      <xdr:nvPicPr>
        <xdr:cNvPr id="1320" name="Picture 1319">
          <a:extLst>
            <a:ext uri="{FF2B5EF4-FFF2-40B4-BE49-F238E27FC236}">
              <a16:creationId xmlns:a16="http://schemas.microsoft.com/office/drawing/2014/main" id="{00000000-0008-0000-0100-000028050000}"/>
            </a:ext>
          </a:extLst>
        </xdr:cNvPr>
        <xdr:cNvPicPr preferRelativeResize="0">
          <a:picLocks/>
        </xdr:cNvPicPr>
      </xdr:nvPicPr>
      <xdr:blipFill>
        <a:blip xmlns:r="http://schemas.openxmlformats.org/officeDocument/2006/relationships" r:embed="rId45" cstate="print">
          <a:grayscl/>
          <a:extLst>
            <a:ext uri="{28A0092B-C50C-407E-A947-70E740481C1C}">
              <a14:useLocalDpi xmlns:a14="http://schemas.microsoft.com/office/drawing/2010/main" val="0"/>
            </a:ext>
          </a:extLst>
        </a:blip>
        <a:stretch>
          <a:fillRect/>
        </a:stretch>
      </xdr:blipFill>
      <xdr:spPr>
        <a:xfrm>
          <a:off x="7328462" y="2150796"/>
          <a:ext cx="360000" cy="360000"/>
        </a:xfrm>
        <a:prstGeom prst="rect">
          <a:avLst/>
        </a:prstGeom>
      </xdr:spPr>
    </xdr:pic>
    <xdr:clientData/>
  </xdr:twoCellAnchor>
  <xdr:twoCellAnchor>
    <xdr:from>
      <xdr:col>8</xdr:col>
      <xdr:colOff>264882</xdr:colOff>
      <xdr:row>13</xdr:row>
      <xdr:rowOff>66155</xdr:rowOff>
    </xdr:from>
    <xdr:to>
      <xdr:col>9</xdr:col>
      <xdr:colOff>83015</xdr:colOff>
      <xdr:row>15</xdr:row>
      <xdr:rowOff>19755</xdr:rowOff>
    </xdr:to>
    <xdr:pic>
      <xdr:nvPicPr>
        <xdr:cNvPr id="1321" name="Picture 1320">
          <a:extLst>
            <a:ext uri="{FF2B5EF4-FFF2-40B4-BE49-F238E27FC236}">
              <a16:creationId xmlns:a16="http://schemas.microsoft.com/office/drawing/2014/main" id="{00000000-0008-0000-0100-000029050000}"/>
            </a:ext>
          </a:extLst>
        </xdr:cNvPr>
        <xdr:cNvPicPr preferRelativeResize="0">
          <a:picLocks/>
        </xdr:cNvPicPr>
      </xdr:nvPicPr>
      <xdr:blipFill>
        <a:blip xmlns:r="http://schemas.openxmlformats.org/officeDocument/2006/relationships" r:embed="rId46" cstate="print">
          <a:grayscl/>
          <a:extLst>
            <a:ext uri="{28A0092B-C50C-407E-A947-70E740481C1C}">
              <a14:useLocalDpi xmlns:a14="http://schemas.microsoft.com/office/drawing/2010/main" val="0"/>
            </a:ext>
          </a:extLst>
        </a:blip>
        <a:stretch>
          <a:fillRect/>
        </a:stretch>
      </xdr:blipFill>
      <xdr:spPr>
        <a:xfrm>
          <a:off x="6454015" y="2707755"/>
          <a:ext cx="360000" cy="360000"/>
        </a:xfrm>
        <a:prstGeom prst="rect">
          <a:avLst/>
        </a:prstGeom>
      </xdr:spPr>
    </xdr:pic>
    <xdr:clientData/>
  </xdr:twoCellAnchor>
  <xdr:twoCellAnchor>
    <xdr:from>
      <xdr:col>10</xdr:col>
      <xdr:colOff>97942</xdr:colOff>
      <xdr:row>10</xdr:row>
      <xdr:rowOff>130667</xdr:rowOff>
    </xdr:from>
    <xdr:to>
      <xdr:col>11</xdr:col>
      <xdr:colOff>195476</xdr:colOff>
      <xdr:row>12</xdr:row>
      <xdr:rowOff>84267</xdr:rowOff>
    </xdr:to>
    <xdr:pic>
      <xdr:nvPicPr>
        <xdr:cNvPr id="1322" name="Picture 1321">
          <a:extLst>
            <a:ext uri="{FF2B5EF4-FFF2-40B4-BE49-F238E27FC236}">
              <a16:creationId xmlns:a16="http://schemas.microsoft.com/office/drawing/2014/main" id="{00000000-0008-0000-0100-00002A050000}"/>
            </a:ext>
          </a:extLst>
        </xdr:cNvPr>
        <xdr:cNvPicPr preferRelativeResize="0">
          <a:picLocks/>
        </xdr:cNvPicPr>
      </xdr:nvPicPr>
      <xdr:blipFill>
        <a:blip xmlns:r="http://schemas.openxmlformats.org/officeDocument/2006/relationships" r:embed="rId47" cstate="print">
          <a:grayscl/>
          <a:extLst>
            <a:ext uri="{28A0092B-C50C-407E-A947-70E740481C1C}">
              <a14:useLocalDpi xmlns:a14="http://schemas.microsoft.com/office/drawing/2010/main" val="0"/>
            </a:ext>
          </a:extLst>
        </a:blip>
        <a:stretch>
          <a:fillRect/>
        </a:stretch>
      </xdr:blipFill>
      <xdr:spPr>
        <a:xfrm>
          <a:off x="6947475" y="2162667"/>
          <a:ext cx="360001" cy="360000"/>
        </a:xfrm>
        <a:prstGeom prst="rect">
          <a:avLst/>
        </a:prstGeom>
      </xdr:spPr>
    </xdr:pic>
    <xdr:clientData/>
  </xdr:twoCellAnchor>
  <xdr:twoCellAnchor>
    <xdr:from>
      <xdr:col>8</xdr:col>
      <xdr:colOff>264568</xdr:colOff>
      <xdr:row>10</xdr:row>
      <xdr:rowOff>121184</xdr:rowOff>
    </xdr:from>
    <xdr:to>
      <xdr:col>9</xdr:col>
      <xdr:colOff>82701</xdr:colOff>
      <xdr:row>12</xdr:row>
      <xdr:rowOff>74784</xdr:rowOff>
    </xdr:to>
    <xdr:pic>
      <xdr:nvPicPr>
        <xdr:cNvPr id="1323" name="Picture 1322">
          <a:extLst>
            <a:ext uri="{FF2B5EF4-FFF2-40B4-BE49-F238E27FC236}">
              <a16:creationId xmlns:a16="http://schemas.microsoft.com/office/drawing/2014/main" id="{00000000-0008-0000-0100-00002B050000}"/>
            </a:ext>
          </a:extLst>
        </xdr:cNvPr>
        <xdr:cNvPicPr preferRelativeResize="0">
          <a:picLocks/>
        </xdr:cNvPicPr>
      </xdr:nvPicPr>
      <xdr:blipFill>
        <a:blip xmlns:r="http://schemas.openxmlformats.org/officeDocument/2006/relationships" r:embed="rId48" cstate="print">
          <a:grayscl/>
          <a:extLst>
            <a:ext uri="{28A0092B-C50C-407E-A947-70E740481C1C}">
              <a14:useLocalDpi xmlns:a14="http://schemas.microsoft.com/office/drawing/2010/main" val="0"/>
            </a:ext>
          </a:extLst>
        </a:blip>
        <a:stretch>
          <a:fillRect/>
        </a:stretch>
      </xdr:blipFill>
      <xdr:spPr>
        <a:xfrm>
          <a:off x="6453701" y="2153184"/>
          <a:ext cx="360000" cy="360000"/>
        </a:xfrm>
        <a:prstGeom prst="rect">
          <a:avLst/>
        </a:prstGeom>
      </xdr:spPr>
    </xdr:pic>
    <xdr:clientData/>
  </xdr:twoCellAnchor>
  <xdr:twoCellAnchor>
    <xdr:from>
      <xdr:col>3</xdr:col>
      <xdr:colOff>444500</xdr:colOff>
      <xdr:row>35</xdr:row>
      <xdr:rowOff>179917</xdr:rowOff>
    </xdr:from>
    <xdr:to>
      <xdr:col>4</xdr:col>
      <xdr:colOff>374983</xdr:colOff>
      <xdr:row>38</xdr:row>
      <xdr:rowOff>42567</xdr:rowOff>
    </xdr:to>
    <xdr:grpSp>
      <xdr:nvGrpSpPr>
        <xdr:cNvPr id="365" name="Group 533">
          <a:extLst>
            <a:ext uri="{FF2B5EF4-FFF2-40B4-BE49-F238E27FC236}">
              <a16:creationId xmlns:a16="http://schemas.microsoft.com/office/drawing/2014/main" id="{E7986CBF-0D61-4C0E-94CD-8BFB31201912}"/>
            </a:ext>
          </a:extLst>
        </xdr:cNvPr>
        <xdr:cNvGrpSpPr>
          <a:grpSpLocks/>
        </xdr:cNvGrpSpPr>
      </xdr:nvGrpSpPr>
      <xdr:grpSpPr bwMode="auto">
        <a:xfrm flipH="1">
          <a:off x="2137833" y="6207126"/>
          <a:ext cx="745400" cy="513524"/>
          <a:chOff x="1943050" y="2278238"/>
          <a:chExt cx="462594" cy="122434"/>
        </a:xfrm>
      </xdr:grpSpPr>
      <xdr:sp macro="" textlink="">
        <xdr:nvSpPr>
          <xdr:cNvPr id="366" name="Line 943">
            <a:extLst>
              <a:ext uri="{FF2B5EF4-FFF2-40B4-BE49-F238E27FC236}">
                <a16:creationId xmlns:a16="http://schemas.microsoft.com/office/drawing/2014/main" id="{23A75B7D-D146-4C27-8EDF-4069AB634549}"/>
              </a:ext>
            </a:extLst>
          </xdr:cNvPr>
          <xdr:cNvSpPr>
            <a:spLocks noChangeShapeType="1"/>
          </xdr:cNvSpPr>
        </xdr:nvSpPr>
        <xdr:spPr bwMode="auto">
          <a:xfrm>
            <a:off x="2245973" y="2278238"/>
            <a:ext cx="0" cy="122434"/>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a:ln>
          <a:extLst>
            <a:ext uri="{909E8E84-426E-40DD-AFC4-6F175D3DCCD1}">
              <a14:hiddenFill xmlns:a14="http://schemas.microsoft.com/office/drawing/2010/main">
                <a:noFill/>
              </a14:hiddenFill>
            </a:ext>
          </a:extLst>
        </xdr:spPr>
      </xdr:sp>
      <xdr:sp macro="" textlink="">
        <xdr:nvSpPr>
          <xdr:cNvPr id="367" name="Line 944">
            <a:extLst>
              <a:ext uri="{FF2B5EF4-FFF2-40B4-BE49-F238E27FC236}">
                <a16:creationId xmlns:a16="http://schemas.microsoft.com/office/drawing/2014/main" id="{A61CE6AF-66C3-4F21-9B21-B86698581F67}"/>
              </a:ext>
            </a:extLst>
          </xdr:cNvPr>
          <xdr:cNvSpPr>
            <a:spLocks noChangeShapeType="1"/>
          </xdr:cNvSpPr>
        </xdr:nvSpPr>
        <xdr:spPr bwMode="auto">
          <a:xfrm flipV="1">
            <a:off x="2267217" y="2290657"/>
            <a:ext cx="138427" cy="0"/>
          </a:xfrm>
          <a:prstGeom prst="line">
            <a:avLst/>
          </a:prstGeom>
          <a:noFill/>
          <a:ln w="38100" cmpd="tri">
            <a:solidFill>
              <a:schemeClr val="tx1"/>
            </a:solidFill>
            <a:round/>
            <a:headEnd/>
            <a:tailEnd type="none" w="sm" len="sm"/>
          </a:ln>
          <a:extLst>
            <a:ext uri="{909E8E84-426E-40DD-AFC4-6F175D3DCCD1}">
              <a14:hiddenFill xmlns:a14="http://schemas.microsoft.com/office/drawing/2010/main">
                <a:noFill/>
              </a14:hiddenFill>
            </a:ext>
          </a:extLst>
        </xdr:spPr>
      </xdr:sp>
      <xdr:sp macro="" textlink="">
        <xdr:nvSpPr>
          <xdr:cNvPr id="368" name="Line 945">
            <a:extLst>
              <a:ext uri="{FF2B5EF4-FFF2-40B4-BE49-F238E27FC236}">
                <a16:creationId xmlns:a16="http://schemas.microsoft.com/office/drawing/2014/main" id="{BEEE79FF-E5AD-4B70-A98A-7DAE2E82AFF7}"/>
              </a:ext>
            </a:extLst>
          </xdr:cNvPr>
          <xdr:cNvSpPr>
            <a:spLocks noChangeShapeType="1"/>
          </xdr:cNvSpPr>
        </xdr:nvSpPr>
        <xdr:spPr bwMode="auto">
          <a:xfrm flipH="1" flipV="1">
            <a:off x="1943050" y="2281493"/>
            <a:ext cx="318945" cy="2963"/>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3</xdr:col>
      <xdr:colOff>359834</xdr:colOff>
      <xdr:row>39</xdr:row>
      <xdr:rowOff>52917</xdr:rowOff>
    </xdr:from>
    <xdr:to>
      <xdr:col>4</xdr:col>
      <xdr:colOff>307268</xdr:colOff>
      <xdr:row>42</xdr:row>
      <xdr:rowOff>52367</xdr:rowOff>
    </xdr:to>
    <xdr:grpSp>
      <xdr:nvGrpSpPr>
        <xdr:cNvPr id="369" name="Group 11">
          <a:extLst>
            <a:ext uri="{FF2B5EF4-FFF2-40B4-BE49-F238E27FC236}">
              <a16:creationId xmlns:a16="http://schemas.microsoft.com/office/drawing/2014/main" id="{2BD8A1D1-17AC-41C2-9EDE-E0853D72E917}"/>
            </a:ext>
          </a:extLst>
        </xdr:cNvPr>
        <xdr:cNvGrpSpPr>
          <a:grpSpLocks/>
        </xdr:cNvGrpSpPr>
      </xdr:nvGrpSpPr>
      <xdr:grpSpPr bwMode="auto">
        <a:xfrm>
          <a:off x="2053167" y="6947959"/>
          <a:ext cx="762351" cy="650325"/>
          <a:chOff x="2057400" y="2944973"/>
          <a:chExt cx="399190" cy="346867"/>
        </a:xfrm>
      </xdr:grpSpPr>
      <xdr:sp macro="" textlink="">
        <xdr:nvSpPr>
          <xdr:cNvPr id="370" name="Line 378">
            <a:extLst>
              <a:ext uri="{FF2B5EF4-FFF2-40B4-BE49-F238E27FC236}">
                <a16:creationId xmlns:a16="http://schemas.microsoft.com/office/drawing/2014/main" id="{8DD46BAE-D044-4727-BBFD-448F6E3CAC3B}"/>
              </a:ext>
            </a:extLst>
          </xdr:cNvPr>
          <xdr:cNvSpPr>
            <a:spLocks noChangeShapeType="1"/>
          </xdr:cNvSpPr>
        </xdr:nvSpPr>
        <xdr:spPr bwMode="auto">
          <a:xfrm flipH="1">
            <a:off x="2057400" y="3124200"/>
            <a:ext cx="175260" cy="160020"/>
          </a:xfrm>
          <a:prstGeom prst="line">
            <a:avLst/>
          </a:prstGeom>
          <a:noFill/>
          <a:ln w="38100" cmpd="tri">
            <a:solidFill>
              <a:sysClr val="windowText" lastClr="000000"/>
            </a:solidFill>
            <a:round/>
            <a:headEnd/>
            <a:tailEnd type="none" w="sm" len="sm"/>
          </a:ln>
          <a:extLst>
            <a:ext uri="{909E8E84-426E-40DD-AFC4-6F175D3DCCD1}">
              <a14:hiddenFill xmlns:a14="http://schemas.microsoft.com/office/drawing/2010/main">
                <a:noFill/>
              </a14:hiddenFill>
            </a:ext>
          </a:extLst>
        </xdr:spPr>
      </xdr:sp>
      <xdr:sp macro="" textlink="">
        <xdr:nvSpPr>
          <xdr:cNvPr id="371" name="Line 376">
            <a:extLst>
              <a:ext uri="{FF2B5EF4-FFF2-40B4-BE49-F238E27FC236}">
                <a16:creationId xmlns:a16="http://schemas.microsoft.com/office/drawing/2014/main" id="{CC6BD0CF-80DC-4D63-9911-ECC5A945D861}"/>
              </a:ext>
            </a:extLst>
          </xdr:cNvPr>
          <xdr:cNvSpPr>
            <a:spLocks noChangeShapeType="1"/>
          </xdr:cNvSpPr>
        </xdr:nvSpPr>
        <xdr:spPr bwMode="auto">
          <a:xfrm>
            <a:off x="2232660" y="3116580"/>
            <a:ext cx="0" cy="17526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372" name="Line 377">
            <a:extLst>
              <a:ext uri="{FF2B5EF4-FFF2-40B4-BE49-F238E27FC236}">
                <a16:creationId xmlns:a16="http://schemas.microsoft.com/office/drawing/2014/main" id="{99ADA332-9CA6-4047-B55A-0BFBB4BAC49C}"/>
              </a:ext>
            </a:extLst>
          </xdr:cNvPr>
          <xdr:cNvSpPr>
            <a:spLocks noChangeShapeType="1"/>
          </xdr:cNvSpPr>
        </xdr:nvSpPr>
        <xdr:spPr bwMode="auto">
          <a:xfrm flipV="1">
            <a:off x="2218978" y="2944973"/>
            <a:ext cx="237612" cy="198871"/>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3</xdr:col>
      <xdr:colOff>423334</xdr:colOff>
      <xdr:row>43</xdr:row>
      <xdr:rowOff>190500</xdr:rowOff>
    </xdr:from>
    <xdr:to>
      <xdr:col>4</xdr:col>
      <xdr:colOff>353817</xdr:colOff>
      <xdr:row>46</xdr:row>
      <xdr:rowOff>53150</xdr:rowOff>
    </xdr:to>
    <xdr:grpSp>
      <xdr:nvGrpSpPr>
        <xdr:cNvPr id="373" name="Group 533">
          <a:extLst>
            <a:ext uri="{FF2B5EF4-FFF2-40B4-BE49-F238E27FC236}">
              <a16:creationId xmlns:a16="http://schemas.microsoft.com/office/drawing/2014/main" id="{BF9A668E-7D62-4E5F-A754-D9FCF03317F3}"/>
            </a:ext>
          </a:extLst>
        </xdr:cNvPr>
        <xdr:cNvGrpSpPr>
          <a:grpSpLocks/>
        </xdr:cNvGrpSpPr>
      </xdr:nvGrpSpPr>
      <xdr:grpSpPr bwMode="auto">
        <a:xfrm flipH="1">
          <a:off x="2116667" y="7953376"/>
          <a:ext cx="745400" cy="513524"/>
          <a:chOff x="1943050" y="2278238"/>
          <a:chExt cx="462594" cy="122434"/>
        </a:xfrm>
      </xdr:grpSpPr>
      <xdr:sp macro="" textlink="">
        <xdr:nvSpPr>
          <xdr:cNvPr id="374" name="Line 943">
            <a:extLst>
              <a:ext uri="{FF2B5EF4-FFF2-40B4-BE49-F238E27FC236}">
                <a16:creationId xmlns:a16="http://schemas.microsoft.com/office/drawing/2014/main" id="{B135CA3D-8E01-44B2-B33D-51CF770EFFE4}"/>
              </a:ext>
            </a:extLst>
          </xdr:cNvPr>
          <xdr:cNvSpPr>
            <a:spLocks noChangeShapeType="1"/>
          </xdr:cNvSpPr>
        </xdr:nvSpPr>
        <xdr:spPr bwMode="auto">
          <a:xfrm>
            <a:off x="2245973" y="2278238"/>
            <a:ext cx="0" cy="122434"/>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a:ln>
          <a:extLst>
            <a:ext uri="{909E8E84-426E-40DD-AFC4-6F175D3DCCD1}">
              <a14:hiddenFill xmlns:a14="http://schemas.microsoft.com/office/drawing/2010/main">
                <a:noFill/>
              </a14:hiddenFill>
            </a:ext>
          </a:extLst>
        </xdr:spPr>
      </xdr:sp>
      <xdr:sp macro="" textlink="">
        <xdr:nvSpPr>
          <xdr:cNvPr id="375" name="Line 944">
            <a:extLst>
              <a:ext uri="{FF2B5EF4-FFF2-40B4-BE49-F238E27FC236}">
                <a16:creationId xmlns:a16="http://schemas.microsoft.com/office/drawing/2014/main" id="{01FA11DC-020F-44D6-A664-4B2FD0993E84}"/>
              </a:ext>
            </a:extLst>
          </xdr:cNvPr>
          <xdr:cNvSpPr>
            <a:spLocks noChangeShapeType="1"/>
          </xdr:cNvSpPr>
        </xdr:nvSpPr>
        <xdr:spPr bwMode="auto">
          <a:xfrm flipV="1">
            <a:off x="2267217" y="2290657"/>
            <a:ext cx="138427" cy="0"/>
          </a:xfrm>
          <a:prstGeom prst="line">
            <a:avLst/>
          </a:prstGeom>
          <a:noFill/>
          <a:ln w="38100" cmpd="tri">
            <a:solidFill>
              <a:schemeClr val="tx1"/>
            </a:solidFill>
            <a:round/>
            <a:headEnd/>
            <a:tailEnd type="none" w="sm" len="sm"/>
          </a:ln>
          <a:extLst>
            <a:ext uri="{909E8E84-426E-40DD-AFC4-6F175D3DCCD1}">
              <a14:hiddenFill xmlns:a14="http://schemas.microsoft.com/office/drawing/2010/main">
                <a:noFill/>
              </a14:hiddenFill>
            </a:ext>
          </a:extLst>
        </xdr:spPr>
      </xdr:sp>
      <xdr:sp macro="" textlink="">
        <xdr:nvSpPr>
          <xdr:cNvPr id="376" name="Line 945">
            <a:extLst>
              <a:ext uri="{FF2B5EF4-FFF2-40B4-BE49-F238E27FC236}">
                <a16:creationId xmlns:a16="http://schemas.microsoft.com/office/drawing/2014/main" id="{C9668716-D004-403B-B838-E682C98FEB71}"/>
              </a:ext>
            </a:extLst>
          </xdr:cNvPr>
          <xdr:cNvSpPr>
            <a:spLocks noChangeShapeType="1"/>
          </xdr:cNvSpPr>
        </xdr:nvSpPr>
        <xdr:spPr bwMode="auto">
          <a:xfrm flipH="1" flipV="1">
            <a:off x="1943050" y="2281493"/>
            <a:ext cx="318945" cy="2963"/>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4</xdr:col>
      <xdr:colOff>296334</xdr:colOff>
      <xdr:row>44</xdr:row>
      <xdr:rowOff>105833</xdr:rowOff>
    </xdr:from>
    <xdr:to>
      <xdr:col>4</xdr:col>
      <xdr:colOff>656334</xdr:colOff>
      <xdr:row>46</xdr:row>
      <xdr:rowOff>38267</xdr:rowOff>
    </xdr:to>
    <xdr:pic>
      <xdr:nvPicPr>
        <xdr:cNvPr id="377" name="Picture 2582" descr="C:\Documents and Settings\Office\My Documents\My Pictures\Tulip Symbols\bumps.png">
          <a:extLst>
            <a:ext uri="{FF2B5EF4-FFF2-40B4-BE49-F238E27FC236}">
              <a16:creationId xmlns:a16="http://schemas.microsoft.com/office/drawing/2014/main" id="{66A5E533-C81C-4D42-8080-7AA6BB32F6C6}"/>
            </a:ext>
          </a:extLst>
        </xdr:cNvPr>
        <xdr:cNvPicPr preferRelativeResize="0">
          <a:picLocks noChangeArrowheads="1"/>
        </xdr:cNvPicPr>
      </xdr:nvPicPr>
      <xdr:blipFill>
        <a:blip xmlns:r="http://schemas.openxmlformats.org/officeDocument/2006/relationships" r:embed="rId35">
          <a:grayscl/>
          <a:extLst>
            <a:ext uri="{28A0092B-C50C-407E-A947-70E740481C1C}">
              <a14:useLocalDpi xmlns:a14="http://schemas.microsoft.com/office/drawing/2010/main" val="0"/>
            </a:ext>
          </a:extLst>
        </a:blip>
        <a:srcRect/>
        <a:stretch>
          <a:fillRect/>
        </a:stretch>
      </xdr:blipFill>
      <xdr:spPr bwMode="auto">
        <a:xfrm>
          <a:off x="2635251" y="7842250"/>
          <a:ext cx="360000" cy="355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317500</xdr:colOff>
      <xdr:row>47</xdr:row>
      <xdr:rowOff>42333</xdr:rowOff>
    </xdr:from>
    <xdr:to>
      <xdr:col>4</xdr:col>
      <xdr:colOff>102283</xdr:colOff>
      <xdr:row>50</xdr:row>
      <xdr:rowOff>41783</xdr:rowOff>
    </xdr:to>
    <xdr:grpSp>
      <xdr:nvGrpSpPr>
        <xdr:cNvPr id="378" name="Group 275">
          <a:extLst>
            <a:ext uri="{FF2B5EF4-FFF2-40B4-BE49-F238E27FC236}">
              <a16:creationId xmlns:a16="http://schemas.microsoft.com/office/drawing/2014/main" id="{95CE98D9-F82A-4B64-B608-ECF6AB0C2616}"/>
            </a:ext>
          </a:extLst>
        </xdr:cNvPr>
        <xdr:cNvGrpSpPr>
          <a:grpSpLocks/>
        </xdr:cNvGrpSpPr>
      </xdr:nvGrpSpPr>
      <xdr:grpSpPr bwMode="auto">
        <a:xfrm>
          <a:off x="2010833" y="8673042"/>
          <a:ext cx="599700" cy="650324"/>
          <a:chOff x="143497" y="2097437"/>
          <a:chExt cx="81626" cy="327744"/>
        </a:xfrm>
      </xdr:grpSpPr>
      <xdr:sp macro="" textlink="">
        <xdr:nvSpPr>
          <xdr:cNvPr id="379" name="Line 50">
            <a:extLst>
              <a:ext uri="{FF2B5EF4-FFF2-40B4-BE49-F238E27FC236}">
                <a16:creationId xmlns:a16="http://schemas.microsoft.com/office/drawing/2014/main" id="{FF03826D-FE25-4C33-B456-48943B274152}"/>
              </a:ext>
            </a:extLst>
          </xdr:cNvPr>
          <xdr:cNvSpPr>
            <a:spLocks noChangeShapeType="1"/>
          </xdr:cNvSpPr>
        </xdr:nvSpPr>
        <xdr:spPr bwMode="auto">
          <a:xfrm>
            <a:off x="219731" y="2242301"/>
            <a:ext cx="0" cy="18288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380" name="Line 953">
            <a:extLst>
              <a:ext uri="{FF2B5EF4-FFF2-40B4-BE49-F238E27FC236}">
                <a16:creationId xmlns:a16="http://schemas.microsoft.com/office/drawing/2014/main" id="{E2536818-B4C4-4DFC-9253-2F96B0F6137C}"/>
              </a:ext>
            </a:extLst>
          </xdr:cNvPr>
          <xdr:cNvSpPr>
            <a:spLocks noChangeShapeType="1"/>
          </xdr:cNvSpPr>
        </xdr:nvSpPr>
        <xdr:spPr bwMode="auto">
          <a:xfrm flipH="1" flipV="1">
            <a:off x="143497" y="2238175"/>
            <a:ext cx="81626" cy="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81" name="Line 50">
            <a:extLst>
              <a:ext uri="{FF2B5EF4-FFF2-40B4-BE49-F238E27FC236}">
                <a16:creationId xmlns:a16="http://schemas.microsoft.com/office/drawing/2014/main" id="{398A55CD-4AD2-4AB7-9205-DF8FB39B12D4}"/>
              </a:ext>
            </a:extLst>
          </xdr:cNvPr>
          <xdr:cNvSpPr>
            <a:spLocks noChangeShapeType="1"/>
          </xdr:cNvSpPr>
        </xdr:nvSpPr>
        <xdr:spPr bwMode="auto">
          <a:xfrm>
            <a:off x="221131" y="2097437"/>
            <a:ext cx="0" cy="175260"/>
          </a:xfrm>
          <a:prstGeom prst="line">
            <a:avLst/>
          </a:prstGeom>
          <a:noFill/>
          <a:ln w="38100" cmpd="tri">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423334</xdr:colOff>
      <xdr:row>51</xdr:row>
      <xdr:rowOff>190500</xdr:rowOff>
    </xdr:from>
    <xdr:to>
      <xdr:col>4</xdr:col>
      <xdr:colOff>353817</xdr:colOff>
      <xdr:row>54</xdr:row>
      <xdr:rowOff>53150</xdr:rowOff>
    </xdr:to>
    <xdr:grpSp>
      <xdr:nvGrpSpPr>
        <xdr:cNvPr id="400" name="Group 533">
          <a:extLst>
            <a:ext uri="{FF2B5EF4-FFF2-40B4-BE49-F238E27FC236}">
              <a16:creationId xmlns:a16="http://schemas.microsoft.com/office/drawing/2014/main" id="{85157D69-487E-4BFA-9A69-2C03EE30C3BF}"/>
            </a:ext>
          </a:extLst>
        </xdr:cNvPr>
        <xdr:cNvGrpSpPr>
          <a:grpSpLocks/>
        </xdr:cNvGrpSpPr>
      </xdr:nvGrpSpPr>
      <xdr:grpSpPr bwMode="auto">
        <a:xfrm flipH="1">
          <a:off x="2116667" y="9689042"/>
          <a:ext cx="745400" cy="513525"/>
          <a:chOff x="1943050" y="2278238"/>
          <a:chExt cx="462594" cy="122434"/>
        </a:xfrm>
      </xdr:grpSpPr>
      <xdr:sp macro="" textlink="">
        <xdr:nvSpPr>
          <xdr:cNvPr id="401" name="Line 943">
            <a:extLst>
              <a:ext uri="{FF2B5EF4-FFF2-40B4-BE49-F238E27FC236}">
                <a16:creationId xmlns:a16="http://schemas.microsoft.com/office/drawing/2014/main" id="{6CC6F3B6-E063-4062-A565-7F4D9BB078BF}"/>
              </a:ext>
            </a:extLst>
          </xdr:cNvPr>
          <xdr:cNvSpPr>
            <a:spLocks noChangeShapeType="1"/>
          </xdr:cNvSpPr>
        </xdr:nvSpPr>
        <xdr:spPr bwMode="auto">
          <a:xfrm>
            <a:off x="2245973" y="2278238"/>
            <a:ext cx="0" cy="122434"/>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a:ln>
          <a:extLst>
            <a:ext uri="{909E8E84-426E-40DD-AFC4-6F175D3DCCD1}">
              <a14:hiddenFill xmlns:a14="http://schemas.microsoft.com/office/drawing/2010/main">
                <a:noFill/>
              </a14:hiddenFill>
            </a:ext>
          </a:extLst>
        </xdr:spPr>
      </xdr:sp>
      <xdr:sp macro="" textlink="">
        <xdr:nvSpPr>
          <xdr:cNvPr id="402" name="Line 944">
            <a:extLst>
              <a:ext uri="{FF2B5EF4-FFF2-40B4-BE49-F238E27FC236}">
                <a16:creationId xmlns:a16="http://schemas.microsoft.com/office/drawing/2014/main" id="{4201D31D-8337-4A6F-B91F-52A90FD9D76E}"/>
              </a:ext>
            </a:extLst>
          </xdr:cNvPr>
          <xdr:cNvSpPr>
            <a:spLocks noChangeShapeType="1"/>
          </xdr:cNvSpPr>
        </xdr:nvSpPr>
        <xdr:spPr bwMode="auto">
          <a:xfrm flipV="1">
            <a:off x="2267217" y="2290657"/>
            <a:ext cx="138427" cy="0"/>
          </a:xfrm>
          <a:prstGeom prst="line">
            <a:avLst/>
          </a:prstGeom>
          <a:noFill/>
          <a:ln w="38100" cmpd="tri">
            <a:solidFill>
              <a:schemeClr val="tx1"/>
            </a:solidFill>
            <a:round/>
            <a:headEnd/>
            <a:tailEnd type="none" w="sm" len="sm"/>
          </a:ln>
          <a:extLst>
            <a:ext uri="{909E8E84-426E-40DD-AFC4-6F175D3DCCD1}">
              <a14:hiddenFill xmlns:a14="http://schemas.microsoft.com/office/drawing/2010/main">
                <a:noFill/>
              </a14:hiddenFill>
            </a:ext>
          </a:extLst>
        </xdr:spPr>
      </xdr:sp>
      <xdr:sp macro="" textlink="">
        <xdr:nvSpPr>
          <xdr:cNvPr id="403" name="Line 945">
            <a:extLst>
              <a:ext uri="{FF2B5EF4-FFF2-40B4-BE49-F238E27FC236}">
                <a16:creationId xmlns:a16="http://schemas.microsoft.com/office/drawing/2014/main" id="{4EF12FFD-4835-4D2D-973F-4DFA8B8F7796}"/>
              </a:ext>
            </a:extLst>
          </xdr:cNvPr>
          <xdr:cNvSpPr>
            <a:spLocks noChangeShapeType="1"/>
          </xdr:cNvSpPr>
        </xdr:nvSpPr>
        <xdr:spPr bwMode="auto">
          <a:xfrm flipH="1" flipV="1">
            <a:off x="1943050" y="2281493"/>
            <a:ext cx="318945" cy="2963"/>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4</xdr:col>
      <xdr:colOff>296334</xdr:colOff>
      <xdr:row>52</xdr:row>
      <xdr:rowOff>105833</xdr:rowOff>
    </xdr:from>
    <xdr:to>
      <xdr:col>4</xdr:col>
      <xdr:colOff>656334</xdr:colOff>
      <xdr:row>54</xdr:row>
      <xdr:rowOff>38267</xdr:rowOff>
    </xdr:to>
    <xdr:pic>
      <xdr:nvPicPr>
        <xdr:cNvPr id="404" name="Picture 2582" descr="C:\Documents and Settings\Office\My Documents\My Pictures\Tulip Symbols\bumps.png">
          <a:extLst>
            <a:ext uri="{FF2B5EF4-FFF2-40B4-BE49-F238E27FC236}">
              <a16:creationId xmlns:a16="http://schemas.microsoft.com/office/drawing/2014/main" id="{59B80102-0ED8-4131-9B4A-E1B3D8FF3506}"/>
            </a:ext>
          </a:extLst>
        </xdr:cNvPr>
        <xdr:cNvPicPr preferRelativeResize="0">
          <a:picLocks noChangeArrowheads="1"/>
        </xdr:cNvPicPr>
      </xdr:nvPicPr>
      <xdr:blipFill>
        <a:blip xmlns:r="http://schemas.openxmlformats.org/officeDocument/2006/relationships" r:embed="rId35">
          <a:grayscl/>
          <a:extLst>
            <a:ext uri="{28A0092B-C50C-407E-A947-70E740481C1C}">
              <a14:useLocalDpi xmlns:a14="http://schemas.microsoft.com/office/drawing/2010/main" val="0"/>
            </a:ext>
          </a:extLst>
        </a:blip>
        <a:srcRect/>
        <a:stretch>
          <a:fillRect/>
        </a:stretch>
      </xdr:blipFill>
      <xdr:spPr bwMode="auto">
        <a:xfrm>
          <a:off x="2635251" y="7842250"/>
          <a:ext cx="360000" cy="355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550333</xdr:colOff>
      <xdr:row>59</xdr:row>
      <xdr:rowOff>63500</xdr:rowOff>
    </xdr:from>
    <xdr:to>
      <xdr:col>4</xdr:col>
      <xdr:colOff>363643</xdr:colOff>
      <xdr:row>62</xdr:row>
      <xdr:rowOff>62950</xdr:rowOff>
    </xdr:to>
    <xdr:grpSp>
      <xdr:nvGrpSpPr>
        <xdr:cNvPr id="417" name="Group 301">
          <a:extLst>
            <a:ext uri="{FF2B5EF4-FFF2-40B4-BE49-F238E27FC236}">
              <a16:creationId xmlns:a16="http://schemas.microsoft.com/office/drawing/2014/main" id="{4A823889-1043-48D1-AEF2-5FD713D766DE}"/>
            </a:ext>
          </a:extLst>
        </xdr:cNvPr>
        <xdr:cNvGrpSpPr>
          <a:grpSpLocks/>
        </xdr:cNvGrpSpPr>
      </xdr:nvGrpSpPr>
      <xdr:grpSpPr bwMode="auto">
        <a:xfrm flipH="1">
          <a:off x="2243666" y="11297709"/>
          <a:ext cx="628227" cy="650324"/>
          <a:chOff x="107438" y="2097437"/>
          <a:chExt cx="119965" cy="327744"/>
        </a:xfrm>
      </xdr:grpSpPr>
      <xdr:sp macro="" textlink="">
        <xdr:nvSpPr>
          <xdr:cNvPr id="418" name="Line 50">
            <a:extLst>
              <a:ext uri="{FF2B5EF4-FFF2-40B4-BE49-F238E27FC236}">
                <a16:creationId xmlns:a16="http://schemas.microsoft.com/office/drawing/2014/main" id="{46913CEA-F1A9-4CA2-87D7-CCFC16D396B6}"/>
              </a:ext>
            </a:extLst>
          </xdr:cNvPr>
          <xdr:cNvSpPr>
            <a:spLocks noChangeShapeType="1"/>
          </xdr:cNvSpPr>
        </xdr:nvSpPr>
        <xdr:spPr bwMode="auto">
          <a:xfrm>
            <a:off x="219731" y="2242301"/>
            <a:ext cx="0" cy="18288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419" name="Line 953">
            <a:extLst>
              <a:ext uri="{FF2B5EF4-FFF2-40B4-BE49-F238E27FC236}">
                <a16:creationId xmlns:a16="http://schemas.microsoft.com/office/drawing/2014/main" id="{F56F56DF-F4F3-4844-9287-80F08B45EE24}"/>
              </a:ext>
            </a:extLst>
          </xdr:cNvPr>
          <xdr:cNvSpPr>
            <a:spLocks noChangeShapeType="1"/>
          </xdr:cNvSpPr>
        </xdr:nvSpPr>
        <xdr:spPr bwMode="auto">
          <a:xfrm flipH="1" flipV="1">
            <a:off x="107438" y="2223884"/>
            <a:ext cx="119965" cy="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420" name="Line 50">
            <a:extLst>
              <a:ext uri="{FF2B5EF4-FFF2-40B4-BE49-F238E27FC236}">
                <a16:creationId xmlns:a16="http://schemas.microsoft.com/office/drawing/2014/main" id="{2F0C998C-DE74-478D-A7DB-501A2C24184D}"/>
              </a:ext>
            </a:extLst>
          </xdr:cNvPr>
          <xdr:cNvSpPr>
            <a:spLocks noChangeShapeType="1"/>
          </xdr:cNvSpPr>
        </xdr:nvSpPr>
        <xdr:spPr bwMode="auto">
          <a:xfrm>
            <a:off x="221131" y="2097437"/>
            <a:ext cx="0" cy="175260"/>
          </a:xfrm>
          <a:prstGeom prst="line">
            <a:avLst/>
          </a:prstGeom>
          <a:noFill/>
          <a:ln w="38100" cmpd="tri">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349250</xdr:colOff>
      <xdr:row>63</xdr:row>
      <xdr:rowOff>84667</xdr:rowOff>
    </xdr:from>
    <xdr:to>
      <xdr:col>4</xdr:col>
      <xdr:colOff>319966</xdr:colOff>
      <xdr:row>66</xdr:row>
      <xdr:rowOff>84117</xdr:rowOff>
    </xdr:to>
    <xdr:grpSp>
      <xdr:nvGrpSpPr>
        <xdr:cNvPr id="421" name="Group 304">
          <a:extLst>
            <a:ext uri="{FF2B5EF4-FFF2-40B4-BE49-F238E27FC236}">
              <a16:creationId xmlns:a16="http://schemas.microsoft.com/office/drawing/2014/main" id="{011D68A6-B3B5-4DD1-9BEC-A60F152D114A}"/>
            </a:ext>
          </a:extLst>
        </xdr:cNvPr>
        <xdr:cNvGrpSpPr>
          <a:grpSpLocks/>
        </xdr:cNvGrpSpPr>
      </xdr:nvGrpSpPr>
      <xdr:grpSpPr bwMode="auto">
        <a:xfrm flipH="1">
          <a:off x="2042583" y="12186709"/>
          <a:ext cx="785633" cy="650325"/>
          <a:chOff x="1308807" y="3880632"/>
          <a:chExt cx="475016" cy="198512"/>
        </a:xfrm>
      </xdr:grpSpPr>
      <xdr:sp macro="" textlink="">
        <xdr:nvSpPr>
          <xdr:cNvPr id="422" name="Line 1301">
            <a:extLst>
              <a:ext uri="{FF2B5EF4-FFF2-40B4-BE49-F238E27FC236}">
                <a16:creationId xmlns:a16="http://schemas.microsoft.com/office/drawing/2014/main" id="{E16AC02F-B5D2-4812-A3D4-E89420475A78}"/>
              </a:ext>
            </a:extLst>
          </xdr:cNvPr>
          <xdr:cNvSpPr>
            <a:spLocks noChangeShapeType="1"/>
          </xdr:cNvSpPr>
        </xdr:nvSpPr>
        <xdr:spPr bwMode="auto">
          <a:xfrm>
            <a:off x="1594762" y="3951529"/>
            <a:ext cx="0" cy="127615"/>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423" name="Line 1303">
            <a:extLst>
              <a:ext uri="{FF2B5EF4-FFF2-40B4-BE49-F238E27FC236}">
                <a16:creationId xmlns:a16="http://schemas.microsoft.com/office/drawing/2014/main" id="{300EFDCC-D22B-470A-A407-152ACE276B7E}"/>
              </a:ext>
            </a:extLst>
          </xdr:cNvPr>
          <xdr:cNvSpPr>
            <a:spLocks noChangeShapeType="1"/>
          </xdr:cNvSpPr>
        </xdr:nvSpPr>
        <xdr:spPr bwMode="auto">
          <a:xfrm flipH="1">
            <a:off x="1308807" y="3889093"/>
            <a:ext cx="213360" cy="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sm" len="sm"/>
          </a:ln>
          <a:extLst>
            <a:ext uri="{909E8E84-426E-40DD-AFC4-6F175D3DCCD1}">
              <a14:hiddenFill xmlns:a14="http://schemas.microsoft.com/office/drawing/2010/main">
                <a:noFill/>
              </a14:hiddenFill>
            </a:ext>
          </a:extLst>
        </xdr:spPr>
      </xdr:sp>
      <xdr:sp macro="" textlink="">
        <xdr:nvSpPr>
          <xdr:cNvPr id="424" name="Line 1307">
            <a:extLst>
              <a:ext uri="{FF2B5EF4-FFF2-40B4-BE49-F238E27FC236}">
                <a16:creationId xmlns:a16="http://schemas.microsoft.com/office/drawing/2014/main" id="{3DC1E6AE-53A6-4D5B-8EBE-71C5E4C80EE4}"/>
              </a:ext>
            </a:extLst>
          </xdr:cNvPr>
          <xdr:cNvSpPr>
            <a:spLocks noChangeShapeType="1"/>
          </xdr:cNvSpPr>
        </xdr:nvSpPr>
        <xdr:spPr bwMode="auto">
          <a:xfrm>
            <a:off x="1502595" y="3880632"/>
            <a:ext cx="97604" cy="81768"/>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425" name="Line 1307">
            <a:extLst>
              <a:ext uri="{FF2B5EF4-FFF2-40B4-BE49-F238E27FC236}">
                <a16:creationId xmlns:a16="http://schemas.microsoft.com/office/drawing/2014/main" id="{C652C5F4-AEB1-4904-BD6C-3B9A26FD25E6}"/>
              </a:ext>
            </a:extLst>
          </xdr:cNvPr>
          <xdr:cNvSpPr>
            <a:spLocks noChangeShapeType="1"/>
          </xdr:cNvSpPr>
        </xdr:nvSpPr>
        <xdr:spPr bwMode="auto">
          <a:xfrm flipH="1">
            <a:off x="1600200" y="3886200"/>
            <a:ext cx="83820" cy="762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426" name="Line 362">
            <a:extLst>
              <a:ext uri="{FF2B5EF4-FFF2-40B4-BE49-F238E27FC236}">
                <a16:creationId xmlns:a16="http://schemas.microsoft.com/office/drawing/2014/main" id="{04909069-6673-4D25-B2D6-5192E0E93237}"/>
              </a:ext>
            </a:extLst>
          </xdr:cNvPr>
          <xdr:cNvSpPr>
            <a:spLocks noChangeShapeType="1"/>
          </xdr:cNvSpPr>
        </xdr:nvSpPr>
        <xdr:spPr bwMode="auto">
          <a:xfrm>
            <a:off x="1676400" y="3886200"/>
            <a:ext cx="107423"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27" name="Line 1303">
            <a:extLst>
              <a:ext uri="{FF2B5EF4-FFF2-40B4-BE49-F238E27FC236}">
                <a16:creationId xmlns:a16="http://schemas.microsoft.com/office/drawing/2014/main" id="{FE1A0E1A-E6A6-43A2-9DC5-6D05677560BF}"/>
              </a:ext>
            </a:extLst>
          </xdr:cNvPr>
          <xdr:cNvSpPr>
            <a:spLocks noChangeShapeType="1"/>
          </xdr:cNvSpPr>
        </xdr:nvSpPr>
        <xdr:spPr bwMode="auto">
          <a:xfrm flipH="1" flipV="1">
            <a:off x="1501140" y="3886200"/>
            <a:ext cx="17526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none" w="sm" len="sm"/>
          </a:ln>
          <a:extLst>
            <a:ext uri="{909E8E84-426E-40DD-AFC4-6F175D3DCCD1}">
              <a14:hiddenFill xmlns:a14="http://schemas.microsoft.com/office/drawing/2010/main">
                <a:noFill/>
              </a14:hiddenFill>
            </a:ext>
          </a:extLst>
        </xdr:spPr>
      </xdr:sp>
    </xdr:grpSp>
    <xdr:clientData/>
  </xdr:twoCellAnchor>
  <xdr:twoCellAnchor>
    <xdr:from>
      <xdr:col>3</xdr:col>
      <xdr:colOff>423334</xdr:colOff>
      <xdr:row>67</xdr:row>
      <xdr:rowOff>52917</xdr:rowOff>
    </xdr:from>
    <xdr:to>
      <xdr:col>4</xdr:col>
      <xdr:colOff>347469</xdr:colOff>
      <xdr:row>70</xdr:row>
      <xdr:rowOff>15058</xdr:rowOff>
    </xdr:to>
    <xdr:grpSp>
      <xdr:nvGrpSpPr>
        <xdr:cNvPr id="446" name="Group 533">
          <a:extLst>
            <a:ext uri="{FF2B5EF4-FFF2-40B4-BE49-F238E27FC236}">
              <a16:creationId xmlns:a16="http://schemas.microsoft.com/office/drawing/2014/main" id="{DD60F076-F297-44CD-BA21-C959167DC256}"/>
            </a:ext>
          </a:extLst>
        </xdr:cNvPr>
        <xdr:cNvGrpSpPr>
          <a:grpSpLocks/>
        </xdr:cNvGrpSpPr>
      </xdr:nvGrpSpPr>
      <xdr:grpSpPr bwMode="auto">
        <a:xfrm flipH="1">
          <a:off x="2116667" y="13022793"/>
          <a:ext cx="739052" cy="613015"/>
          <a:chOff x="1943051" y="2253761"/>
          <a:chExt cx="458354" cy="146911"/>
        </a:xfrm>
      </xdr:grpSpPr>
      <xdr:sp macro="" textlink="">
        <xdr:nvSpPr>
          <xdr:cNvPr id="447" name="Line 943">
            <a:extLst>
              <a:ext uri="{FF2B5EF4-FFF2-40B4-BE49-F238E27FC236}">
                <a16:creationId xmlns:a16="http://schemas.microsoft.com/office/drawing/2014/main" id="{EDE9CC7C-7EEA-4F5A-801C-921C34920D23}"/>
              </a:ext>
            </a:extLst>
          </xdr:cNvPr>
          <xdr:cNvSpPr>
            <a:spLocks noChangeShapeType="1"/>
          </xdr:cNvSpPr>
        </xdr:nvSpPr>
        <xdr:spPr bwMode="auto">
          <a:xfrm>
            <a:off x="2245863" y="2318857"/>
            <a:ext cx="110" cy="81815"/>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a:ln>
          <a:extLst>
            <a:ext uri="{909E8E84-426E-40DD-AFC4-6F175D3DCCD1}">
              <a14:hiddenFill xmlns:a14="http://schemas.microsoft.com/office/drawing/2010/main">
                <a:noFill/>
              </a14:hiddenFill>
            </a:ext>
          </a:extLst>
        </xdr:spPr>
      </xdr:sp>
      <xdr:sp macro="" textlink="">
        <xdr:nvSpPr>
          <xdr:cNvPr id="448" name="Line 944">
            <a:extLst>
              <a:ext uri="{FF2B5EF4-FFF2-40B4-BE49-F238E27FC236}">
                <a16:creationId xmlns:a16="http://schemas.microsoft.com/office/drawing/2014/main" id="{A40DC12F-E3E6-4B7E-BAAD-F4111A5BFDA7}"/>
              </a:ext>
            </a:extLst>
          </xdr:cNvPr>
          <xdr:cNvSpPr>
            <a:spLocks noChangeShapeType="1"/>
          </xdr:cNvSpPr>
        </xdr:nvSpPr>
        <xdr:spPr bwMode="auto">
          <a:xfrm>
            <a:off x="2090328" y="2253761"/>
            <a:ext cx="311077" cy="65095"/>
          </a:xfrm>
          <a:prstGeom prst="line">
            <a:avLst/>
          </a:prstGeom>
          <a:noFill/>
          <a:ln w="38100" cmpd="tri">
            <a:solidFill>
              <a:schemeClr val="tx1"/>
            </a:solidFill>
            <a:round/>
            <a:headEnd/>
            <a:tailEnd type="none" w="sm" len="sm"/>
          </a:ln>
          <a:extLst>
            <a:ext uri="{909E8E84-426E-40DD-AFC4-6F175D3DCCD1}">
              <a14:hiddenFill xmlns:a14="http://schemas.microsoft.com/office/drawing/2010/main">
                <a:noFill/>
              </a14:hiddenFill>
            </a:ext>
          </a:extLst>
        </xdr:spPr>
      </xdr:sp>
      <xdr:sp macro="" textlink="">
        <xdr:nvSpPr>
          <xdr:cNvPr id="449" name="Line 945">
            <a:extLst>
              <a:ext uri="{FF2B5EF4-FFF2-40B4-BE49-F238E27FC236}">
                <a16:creationId xmlns:a16="http://schemas.microsoft.com/office/drawing/2014/main" id="{C592F0B3-D696-4E33-9194-4FB14FDA6ABA}"/>
              </a:ext>
            </a:extLst>
          </xdr:cNvPr>
          <xdr:cNvSpPr>
            <a:spLocks noChangeShapeType="1"/>
          </xdr:cNvSpPr>
        </xdr:nvSpPr>
        <xdr:spPr bwMode="auto">
          <a:xfrm flipH="1" flipV="1">
            <a:off x="1943051" y="2281493"/>
            <a:ext cx="302815" cy="39967"/>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3</xdr:col>
      <xdr:colOff>645583</xdr:colOff>
      <xdr:row>67</xdr:row>
      <xdr:rowOff>190500</xdr:rowOff>
    </xdr:from>
    <xdr:to>
      <xdr:col>3</xdr:col>
      <xdr:colOff>656165</xdr:colOff>
      <xdr:row>68</xdr:row>
      <xdr:rowOff>116416</xdr:rowOff>
    </xdr:to>
    <xdr:sp macro="" textlink="">
      <xdr:nvSpPr>
        <xdr:cNvPr id="450" name="Line 944">
          <a:extLst>
            <a:ext uri="{FF2B5EF4-FFF2-40B4-BE49-F238E27FC236}">
              <a16:creationId xmlns:a16="http://schemas.microsoft.com/office/drawing/2014/main" id="{05FB4A49-F3CD-4895-9BD3-8E016DCF6D34}"/>
            </a:ext>
          </a:extLst>
        </xdr:cNvPr>
        <xdr:cNvSpPr>
          <a:spLocks noChangeShapeType="1"/>
        </xdr:cNvSpPr>
      </xdr:nvSpPr>
      <xdr:spPr bwMode="auto">
        <a:xfrm>
          <a:off x="2222500" y="12795250"/>
          <a:ext cx="10582" cy="137583"/>
        </a:xfrm>
        <a:prstGeom prst="line">
          <a:avLst/>
        </a:prstGeom>
        <a:noFill/>
        <a:ln w="38100" cmpd="tri">
          <a:solidFill>
            <a:schemeClr val="tx1"/>
          </a:solidFill>
          <a:round/>
          <a:headEnd/>
          <a:tailEnd type="none" w="sm" len="sm"/>
        </a:ln>
        <a:extLst>
          <a:ext uri="{909E8E84-426E-40DD-AFC4-6F175D3DCCD1}">
            <a14:hiddenFill xmlns:a14="http://schemas.microsoft.com/office/drawing/2010/main">
              <a:noFill/>
            </a14:hiddenFill>
          </a:ext>
        </a:extLst>
      </xdr:spPr>
    </xdr:sp>
    <xdr:clientData/>
  </xdr:twoCellAnchor>
  <xdr:twoCellAnchor>
    <xdr:from>
      <xdr:col>4</xdr:col>
      <xdr:colOff>254000</xdr:colOff>
      <xdr:row>68</xdr:row>
      <xdr:rowOff>169333</xdr:rowOff>
    </xdr:from>
    <xdr:to>
      <xdr:col>4</xdr:col>
      <xdr:colOff>580133</xdr:colOff>
      <xdr:row>70</xdr:row>
      <xdr:rowOff>101767</xdr:rowOff>
    </xdr:to>
    <xdr:pic>
      <xdr:nvPicPr>
        <xdr:cNvPr id="451" name="Picture 1945" descr="C:\Documents and Settings\Office\My Documents\My Pictures\Tulip Symbols\pub.bmp">
          <a:extLst>
            <a:ext uri="{FF2B5EF4-FFF2-40B4-BE49-F238E27FC236}">
              <a16:creationId xmlns:a16="http://schemas.microsoft.com/office/drawing/2014/main" id="{1DDA5525-92E3-4D74-925E-627C3A978CE2}"/>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92917" y="12985750"/>
          <a:ext cx="326133" cy="355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412750</xdr:colOff>
      <xdr:row>75</xdr:row>
      <xdr:rowOff>169333</xdr:rowOff>
    </xdr:from>
    <xdr:to>
      <xdr:col>4</xdr:col>
      <xdr:colOff>343233</xdr:colOff>
      <xdr:row>78</xdr:row>
      <xdr:rowOff>31983</xdr:rowOff>
    </xdr:to>
    <xdr:grpSp>
      <xdr:nvGrpSpPr>
        <xdr:cNvPr id="457" name="Group 533">
          <a:extLst>
            <a:ext uri="{FF2B5EF4-FFF2-40B4-BE49-F238E27FC236}">
              <a16:creationId xmlns:a16="http://schemas.microsoft.com/office/drawing/2014/main" id="{D31D15BF-6F0F-4E03-AA7B-4759FD874D3D}"/>
            </a:ext>
          </a:extLst>
        </xdr:cNvPr>
        <xdr:cNvGrpSpPr>
          <a:grpSpLocks/>
        </xdr:cNvGrpSpPr>
      </xdr:nvGrpSpPr>
      <xdr:grpSpPr bwMode="auto">
        <a:xfrm flipH="1">
          <a:off x="2106083" y="14874875"/>
          <a:ext cx="745400" cy="513525"/>
          <a:chOff x="1943050" y="2278238"/>
          <a:chExt cx="462594" cy="122434"/>
        </a:xfrm>
      </xdr:grpSpPr>
      <xdr:sp macro="" textlink="">
        <xdr:nvSpPr>
          <xdr:cNvPr id="458" name="Line 943">
            <a:extLst>
              <a:ext uri="{FF2B5EF4-FFF2-40B4-BE49-F238E27FC236}">
                <a16:creationId xmlns:a16="http://schemas.microsoft.com/office/drawing/2014/main" id="{7FE95D7E-DC16-4056-BFD3-C73C6B5333D4}"/>
              </a:ext>
            </a:extLst>
          </xdr:cNvPr>
          <xdr:cNvSpPr>
            <a:spLocks noChangeShapeType="1"/>
          </xdr:cNvSpPr>
        </xdr:nvSpPr>
        <xdr:spPr bwMode="auto">
          <a:xfrm>
            <a:off x="2245973" y="2278238"/>
            <a:ext cx="0" cy="122434"/>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a:ln>
          <a:extLst>
            <a:ext uri="{909E8E84-426E-40DD-AFC4-6F175D3DCCD1}">
              <a14:hiddenFill xmlns:a14="http://schemas.microsoft.com/office/drawing/2010/main">
                <a:noFill/>
              </a14:hiddenFill>
            </a:ext>
          </a:extLst>
        </xdr:spPr>
      </xdr:sp>
      <xdr:sp macro="" textlink="">
        <xdr:nvSpPr>
          <xdr:cNvPr id="459" name="Line 944">
            <a:extLst>
              <a:ext uri="{FF2B5EF4-FFF2-40B4-BE49-F238E27FC236}">
                <a16:creationId xmlns:a16="http://schemas.microsoft.com/office/drawing/2014/main" id="{E47CEF9E-0F69-42B2-8F49-0BC40C21F1D5}"/>
              </a:ext>
            </a:extLst>
          </xdr:cNvPr>
          <xdr:cNvSpPr>
            <a:spLocks noChangeShapeType="1"/>
          </xdr:cNvSpPr>
        </xdr:nvSpPr>
        <xdr:spPr bwMode="auto">
          <a:xfrm flipV="1">
            <a:off x="2267217" y="2290657"/>
            <a:ext cx="138427" cy="0"/>
          </a:xfrm>
          <a:prstGeom prst="line">
            <a:avLst/>
          </a:prstGeom>
          <a:noFill/>
          <a:ln w="38100" cmpd="tri">
            <a:solidFill>
              <a:schemeClr val="tx1"/>
            </a:solidFill>
            <a:round/>
            <a:headEnd/>
            <a:tailEnd type="none" w="sm" len="sm"/>
          </a:ln>
          <a:extLst>
            <a:ext uri="{909E8E84-426E-40DD-AFC4-6F175D3DCCD1}">
              <a14:hiddenFill xmlns:a14="http://schemas.microsoft.com/office/drawing/2010/main">
                <a:noFill/>
              </a14:hiddenFill>
            </a:ext>
          </a:extLst>
        </xdr:spPr>
      </xdr:sp>
      <xdr:sp macro="" textlink="">
        <xdr:nvSpPr>
          <xdr:cNvPr id="460" name="Line 945">
            <a:extLst>
              <a:ext uri="{FF2B5EF4-FFF2-40B4-BE49-F238E27FC236}">
                <a16:creationId xmlns:a16="http://schemas.microsoft.com/office/drawing/2014/main" id="{D94382B5-14FC-4EDD-8C01-B48F6110AB05}"/>
              </a:ext>
            </a:extLst>
          </xdr:cNvPr>
          <xdr:cNvSpPr>
            <a:spLocks noChangeShapeType="1"/>
          </xdr:cNvSpPr>
        </xdr:nvSpPr>
        <xdr:spPr bwMode="auto">
          <a:xfrm flipH="1" flipV="1">
            <a:off x="1943050" y="2281493"/>
            <a:ext cx="318945" cy="2963"/>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3</xdr:col>
      <xdr:colOff>624416</xdr:colOff>
      <xdr:row>79</xdr:row>
      <xdr:rowOff>10583</xdr:rowOff>
    </xdr:from>
    <xdr:to>
      <xdr:col>4</xdr:col>
      <xdr:colOff>220238</xdr:colOff>
      <xdr:row>82</xdr:row>
      <xdr:rowOff>93779</xdr:rowOff>
    </xdr:to>
    <xdr:grpSp>
      <xdr:nvGrpSpPr>
        <xdr:cNvPr id="432" name="Group 7">
          <a:extLst>
            <a:ext uri="{FF2B5EF4-FFF2-40B4-BE49-F238E27FC236}">
              <a16:creationId xmlns:a16="http://schemas.microsoft.com/office/drawing/2014/main" id="{8B842559-50F0-48DA-B5B4-2C20853DA91C}"/>
            </a:ext>
          </a:extLst>
        </xdr:cNvPr>
        <xdr:cNvGrpSpPr>
          <a:grpSpLocks/>
        </xdr:cNvGrpSpPr>
      </xdr:nvGrpSpPr>
      <xdr:grpSpPr bwMode="auto">
        <a:xfrm flipH="1">
          <a:off x="2317749" y="15583959"/>
          <a:ext cx="410739" cy="734070"/>
          <a:chOff x="3382892" y="3378201"/>
          <a:chExt cx="170386" cy="321401"/>
        </a:xfrm>
      </xdr:grpSpPr>
      <xdr:sp macro="" textlink="">
        <xdr:nvSpPr>
          <xdr:cNvPr id="433" name="Line 670">
            <a:extLst>
              <a:ext uri="{FF2B5EF4-FFF2-40B4-BE49-F238E27FC236}">
                <a16:creationId xmlns:a16="http://schemas.microsoft.com/office/drawing/2014/main" id="{4B7B2CE2-1F9A-479C-98A5-370288F817DF}"/>
              </a:ext>
            </a:extLst>
          </xdr:cNvPr>
          <xdr:cNvSpPr>
            <a:spLocks noChangeShapeType="1"/>
          </xdr:cNvSpPr>
        </xdr:nvSpPr>
        <xdr:spPr bwMode="auto">
          <a:xfrm flipV="1">
            <a:off x="3534396" y="3378201"/>
            <a:ext cx="15485" cy="207749"/>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434" name="Freeform 4">
            <a:extLst>
              <a:ext uri="{FF2B5EF4-FFF2-40B4-BE49-F238E27FC236}">
                <a16:creationId xmlns:a16="http://schemas.microsoft.com/office/drawing/2014/main" id="{A1FB35A6-76EA-4E14-9854-2FD36E1C529A}"/>
              </a:ext>
            </a:extLst>
          </xdr:cNvPr>
          <xdr:cNvSpPr>
            <a:spLocks/>
          </xdr:cNvSpPr>
        </xdr:nvSpPr>
        <xdr:spPr bwMode="auto">
          <a:xfrm>
            <a:off x="3522784" y="3574821"/>
            <a:ext cx="30494" cy="124781"/>
          </a:xfrm>
          <a:custGeom>
            <a:avLst/>
            <a:gdLst>
              <a:gd name="T0" fmla="*/ 54841 w 55698"/>
              <a:gd name="T1" fmla="*/ 171543 h 171543"/>
              <a:gd name="T2" fmla="*/ 45858 w 55698"/>
              <a:gd name="T3" fmla="*/ 72715 h 171543"/>
              <a:gd name="T4" fmla="*/ 11430 w 55698"/>
              <a:gd name="T5" fmla="*/ 11430 h 171543"/>
              <a:gd name="T6" fmla="*/ 0 w 55698"/>
              <a:gd name="T7" fmla="*/ 0 h 17154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55698" h="171543">
                <a:moveTo>
                  <a:pt x="54841" y="171543"/>
                </a:moveTo>
                <a:cubicBezTo>
                  <a:pt x="57698" y="125188"/>
                  <a:pt x="53093" y="99401"/>
                  <a:pt x="45858" y="72715"/>
                </a:cubicBezTo>
                <a:cubicBezTo>
                  <a:pt x="38623" y="46030"/>
                  <a:pt x="15875" y="19050"/>
                  <a:pt x="11430" y="11430"/>
                </a:cubicBezTo>
                <a:cubicBezTo>
                  <a:pt x="6985" y="3810"/>
                  <a:pt x="3492" y="1905"/>
                  <a:pt x="0" y="0"/>
                </a:cubicBezTo>
              </a:path>
            </a:pathLst>
          </a:custGeom>
          <a:noFill/>
          <a:ln w="76200" cap="flat" cmpd="sng" algn="ctr">
            <a:solidFill>
              <a:srgbClr xmlns:mc="http://schemas.openxmlformats.org/markup-compatibility/2006" xmlns:a14="http://schemas.microsoft.com/office/drawing/2010/main" val="000000" mc:Ignorable="a14" a14:legacySpreadsheetColorIndex="64"/>
            </a:solidFill>
            <a:prstDash val="solid"/>
            <a:round/>
            <a:headEnd type="oval"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435" name="Freeform 5">
            <a:extLst>
              <a:ext uri="{FF2B5EF4-FFF2-40B4-BE49-F238E27FC236}">
                <a16:creationId xmlns:a16="http://schemas.microsoft.com/office/drawing/2014/main" id="{A44F604D-F00F-460C-981C-7EAD44A03AB9}"/>
              </a:ext>
            </a:extLst>
          </xdr:cNvPr>
          <xdr:cNvSpPr>
            <a:spLocks/>
          </xdr:cNvSpPr>
        </xdr:nvSpPr>
        <xdr:spPr bwMode="auto">
          <a:xfrm>
            <a:off x="3382892" y="3500500"/>
            <a:ext cx="161412" cy="103932"/>
          </a:xfrm>
          <a:custGeom>
            <a:avLst/>
            <a:gdLst>
              <a:gd name="T0" fmla="*/ 161412 w 220980"/>
              <a:gd name="T1" fmla="*/ 103932 h 133350"/>
              <a:gd name="T2" fmla="*/ 92593 w 220980"/>
              <a:gd name="T3" fmla="*/ 43414 h 133350"/>
              <a:gd name="T4" fmla="*/ 0 w 220980"/>
              <a:gd name="T5" fmla="*/ 0 h 133350"/>
              <a:gd name="T6" fmla="*/ 0 60000 65536"/>
              <a:gd name="T7" fmla="*/ 0 60000 65536"/>
              <a:gd name="T8" fmla="*/ 0 60000 65536"/>
            </a:gdLst>
            <a:ahLst/>
            <a:cxnLst>
              <a:cxn ang="T6">
                <a:pos x="T0" y="T1"/>
              </a:cxn>
              <a:cxn ang="T7">
                <a:pos x="T2" y="T3"/>
              </a:cxn>
              <a:cxn ang="T8">
                <a:pos x="T4" y="T5"/>
              </a:cxn>
            </a:cxnLst>
            <a:rect l="0" t="0" r="r" b="b"/>
            <a:pathLst>
              <a:path w="220980" h="133350">
                <a:moveTo>
                  <a:pt x="220980" y="133350"/>
                </a:moveTo>
                <a:cubicBezTo>
                  <a:pt x="186055" y="98742"/>
                  <a:pt x="163594" y="77927"/>
                  <a:pt x="126764" y="55702"/>
                </a:cubicBezTo>
                <a:cubicBezTo>
                  <a:pt x="89934" y="33477"/>
                  <a:pt x="38735" y="9842"/>
                  <a:pt x="0" y="0"/>
                </a:cubicBezTo>
              </a:path>
            </a:pathLst>
          </a:custGeom>
          <a:noFill/>
          <a:ln w="38100" cap="flat" cmpd="tri"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3</xdr:col>
      <xdr:colOff>325177</xdr:colOff>
      <xdr:row>83</xdr:row>
      <xdr:rowOff>79587</xdr:rowOff>
    </xdr:from>
    <xdr:to>
      <xdr:col>4</xdr:col>
      <xdr:colOff>290810</xdr:colOff>
      <xdr:row>86</xdr:row>
      <xdr:rowOff>8666</xdr:rowOff>
    </xdr:to>
    <xdr:grpSp>
      <xdr:nvGrpSpPr>
        <xdr:cNvPr id="436" name="Group 7">
          <a:extLst>
            <a:ext uri="{FF2B5EF4-FFF2-40B4-BE49-F238E27FC236}">
              <a16:creationId xmlns:a16="http://schemas.microsoft.com/office/drawing/2014/main" id="{75115708-32EF-48CA-B40F-778213496EFB}"/>
            </a:ext>
          </a:extLst>
        </xdr:cNvPr>
        <xdr:cNvGrpSpPr>
          <a:grpSpLocks/>
        </xdr:cNvGrpSpPr>
      </xdr:nvGrpSpPr>
      <xdr:grpSpPr bwMode="auto">
        <a:xfrm rot="16800070" flipH="1" flipV="1">
          <a:off x="2118808" y="16420498"/>
          <a:ext cx="579953" cy="780550"/>
          <a:chOff x="3399736" y="3402540"/>
          <a:chExt cx="262955" cy="309866"/>
        </a:xfrm>
      </xdr:grpSpPr>
      <xdr:sp macro="" textlink="">
        <xdr:nvSpPr>
          <xdr:cNvPr id="437" name="Line 670">
            <a:extLst>
              <a:ext uri="{FF2B5EF4-FFF2-40B4-BE49-F238E27FC236}">
                <a16:creationId xmlns:a16="http://schemas.microsoft.com/office/drawing/2014/main" id="{1A8D057B-2EC5-418B-9687-A253B349F901}"/>
              </a:ext>
            </a:extLst>
          </xdr:cNvPr>
          <xdr:cNvSpPr>
            <a:spLocks noChangeShapeType="1"/>
          </xdr:cNvSpPr>
        </xdr:nvSpPr>
        <xdr:spPr bwMode="auto">
          <a:xfrm flipV="1">
            <a:off x="3548679" y="3524725"/>
            <a:ext cx="114012" cy="11494"/>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438" name="Freeform 4">
            <a:extLst>
              <a:ext uri="{FF2B5EF4-FFF2-40B4-BE49-F238E27FC236}">
                <a16:creationId xmlns:a16="http://schemas.microsoft.com/office/drawing/2014/main" id="{9B052A19-01C8-4DC9-807B-4F3CDCAF11E0}"/>
              </a:ext>
            </a:extLst>
          </xdr:cNvPr>
          <xdr:cNvSpPr>
            <a:spLocks/>
          </xdr:cNvSpPr>
        </xdr:nvSpPr>
        <xdr:spPr bwMode="auto">
          <a:xfrm rot="1305947">
            <a:off x="3510970" y="3528059"/>
            <a:ext cx="42308" cy="184347"/>
          </a:xfrm>
          <a:custGeom>
            <a:avLst/>
            <a:gdLst>
              <a:gd name="T0" fmla="*/ 54841 w 55698"/>
              <a:gd name="T1" fmla="*/ 171543 h 171543"/>
              <a:gd name="T2" fmla="*/ 45858 w 55698"/>
              <a:gd name="T3" fmla="*/ 72715 h 171543"/>
              <a:gd name="T4" fmla="*/ 11430 w 55698"/>
              <a:gd name="T5" fmla="*/ 11430 h 171543"/>
              <a:gd name="T6" fmla="*/ 0 w 55698"/>
              <a:gd name="T7" fmla="*/ 0 h 17154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55698" h="171543">
                <a:moveTo>
                  <a:pt x="54841" y="171543"/>
                </a:moveTo>
                <a:cubicBezTo>
                  <a:pt x="57698" y="125188"/>
                  <a:pt x="53093" y="99401"/>
                  <a:pt x="45858" y="72715"/>
                </a:cubicBezTo>
                <a:cubicBezTo>
                  <a:pt x="38623" y="46030"/>
                  <a:pt x="15875" y="19050"/>
                  <a:pt x="11430" y="11430"/>
                </a:cubicBezTo>
                <a:cubicBezTo>
                  <a:pt x="6985" y="3810"/>
                  <a:pt x="3492" y="1905"/>
                  <a:pt x="0" y="0"/>
                </a:cubicBezTo>
              </a:path>
            </a:pathLst>
          </a:custGeom>
          <a:noFill/>
          <a:ln w="76200" cap="flat" cmpd="sng" algn="ctr">
            <a:solidFill>
              <a:srgbClr xmlns:mc="http://schemas.openxmlformats.org/markup-compatibility/2006" xmlns:a14="http://schemas.microsoft.com/office/drawing/2010/main" val="000000" mc:Ignorable="a14" a14:legacySpreadsheetColorIndex="64"/>
            </a:solidFill>
            <a:prstDash val="solid"/>
            <a:round/>
            <a:headEnd type="triangl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439" name="Freeform 5">
            <a:extLst>
              <a:ext uri="{FF2B5EF4-FFF2-40B4-BE49-F238E27FC236}">
                <a16:creationId xmlns:a16="http://schemas.microsoft.com/office/drawing/2014/main" id="{CC86C48E-E73D-416B-A497-AA9B82F2CE87}"/>
              </a:ext>
            </a:extLst>
          </xdr:cNvPr>
          <xdr:cNvSpPr>
            <a:spLocks/>
          </xdr:cNvSpPr>
        </xdr:nvSpPr>
        <xdr:spPr bwMode="auto">
          <a:xfrm rot="612371">
            <a:off x="3399736" y="3402540"/>
            <a:ext cx="161412" cy="103932"/>
          </a:xfrm>
          <a:custGeom>
            <a:avLst/>
            <a:gdLst>
              <a:gd name="T0" fmla="*/ 161412 w 220980"/>
              <a:gd name="T1" fmla="*/ 103932 h 133350"/>
              <a:gd name="T2" fmla="*/ 92593 w 220980"/>
              <a:gd name="T3" fmla="*/ 43414 h 133350"/>
              <a:gd name="T4" fmla="*/ 0 w 220980"/>
              <a:gd name="T5" fmla="*/ 0 h 133350"/>
              <a:gd name="T6" fmla="*/ 0 60000 65536"/>
              <a:gd name="T7" fmla="*/ 0 60000 65536"/>
              <a:gd name="T8" fmla="*/ 0 60000 65536"/>
            </a:gdLst>
            <a:ahLst/>
            <a:cxnLst>
              <a:cxn ang="T6">
                <a:pos x="T0" y="T1"/>
              </a:cxn>
              <a:cxn ang="T7">
                <a:pos x="T2" y="T3"/>
              </a:cxn>
              <a:cxn ang="T8">
                <a:pos x="T4" y="T5"/>
              </a:cxn>
            </a:cxnLst>
            <a:rect l="0" t="0" r="r" b="b"/>
            <a:pathLst>
              <a:path w="220980" h="133350">
                <a:moveTo>
                  <a:pt x="220980" y="133350"/>
                </a:moveTo>
                <a:cubicBezTo>
                  <a:pt x="186055" y="98742"/>
                  <a:pt x="163594" y="77927"/>
                  <a:pt x="126764" y="55702"/>
                </a:cubicBezTo>
                <a:cubicBezTo>
                  <a:pt x="89934" y="33477"/>
                  <a:pt x="38735" y="9842"/>
                  <a:pt x="0" y="0"/>
                </a:cubicBezTo>
              </a:path>
            </a:pathLst>
          </a:custGeom>
          <a:noFill/>
          <a:ln w="38100" cap="flat" cmpd="tri"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3</xdr:col>
      <xdr:colOff>497417</xdr:colOff>
      <xdr:row>87</xdr:row>
      <xdr:rowOff>63500</xdr:rowOff>
    </xdr:from>
    <xdr:to>
      <xdr:col>4</xdr:col>
      <xdr:colOff>310727</xdr:colOff>
      <xdr:row>90</xdr:row>
      <xdr:rowOff>62950</xdr:rowOff>
    </xdr:to>
    <xdr:grpSp>
      <xdr:nvGrpSpPr>
        <xdr:cNvPr id="444" name="Group 301">
          <a:extLst>
            <a:ext uri="{FF2B5EF4-FFF2-40B4-BE49-F238E27FC236}">
              <a16:creationId xmlns:a16="http://schemas.microsoft.com/office/drawing/2014/main" id="{F2D83794-B76F-401C-B382-96A872893FF9}"/>
            </a:ext>
          </a:extLst>
        </xdr:cNvPr>
        <xdr:cNvGrpSpPr>
          <a:grpSpLocks/>
        </xdr:cNvGrpSpPr>
      </xdr:nvGrpSpPr>
      <xdr:grpSpPr bwMode="auto">
        <a:xfrm flipH="1">
          <a:off x="2190750" y="17372542"/>
          <a:ext cx="628227" cy="650325"/>
          <a:chOff x="107438" y="2097437"/>
          <a:chExt cx="119965" cy="327744"/>
        </a:xfrm>
      </xdr:grpSpPr>
      <xdr:sp macro="" textlink="">
        <xdr:nvSpPr>
          <xdr:cNvPr id="445" name="Line 50">
            <a:extLst>
              <a:ext uri="{FF2B5EF4-FFF2-40B4-BE49-F238E27FC236}">
                <a16:creationId xmlns:a16="http://schemas.microsoft.com/office/drawing/2014/main" id="{91A0DEFB-E28F-4B1B-AC19-737218D27A0E}"/>
              </a:ext>
            </a:extLst>
          </xdr:cNvPr>
          <xdr:cNvSpPr>
            <a:spLocks noChangeShapeType="1"/>
          </xdr:cNvSpPr>
        </xdr:nvSpPr>
        <xdr:spPr bwMode="auto">
          <a:xfrm>
            <a:off x="219731" y="2242301"/>
            <a:ext cx="0" cy="18288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452" name="Line 953">
            <a:extLst>
              <a:ext uri="{FF2B5EF4-FFF2-40B4-BE49-F238E27FC236}">
                <a16:creationId xmlns:a16="http://schemas.microsoft.com/office/drawing/2014/main" id="{B45AD80B-B318-4EB5-B283-C99CA1944DDE}"/>
              </a:ext>
            </a:extLst>
          </xdr:cNvPr>
          <xdr:cNvSpPr>
            <a:spLocks noChangeShapeType="1"/>
          </xdr:cNvSpPr>
        </xdr:nvSpPr>
        <xdr:spPr bwMode="auto">
          <a:xfrm flipH="1" flipV="1">
            <a:off x="107438" y="2223884"/>
            <a:ext cx="119965" cy="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453" name="Line 50">
            <a:extLst>
              <a:ext uri="{FF2B5EF4-FFF2-40B4-BE49-F238E27FC236}">
                <a16:creationId xmlns:a16="http://schemas.microsoft.com/office/drawing/2014/main" id="{74C84AF1-1952-4FAC-9904-79103886F7CC}"/>
              </a:ext>
            </a:extLst>
          </xdr:cNvPr>
          <xdr:cNvSpPr>
            <a:spLocks noChangeShapeType="1"/>
          </xdr:cNvSpPr>
        </xdr:nvSpPr>
        <xdr:spPr bwMode="auto">
          <a:xfrm>
            <a:off x="221131" y="2097437"/>
            <a:ext cx="0" cy="175260"/>
          </a:xfrm>
          <a:prstGeom prst="line">
            <a:avLst/>
          </a:prstGeom>
          <a:noFill/>
          <a:ln w="38100" cmpd="tri">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514063</xdr:colOff>
      <xdr:row>91</xdr:row>
      <xdr:rowOff>31750</xdr:rowOff>
    </xdr:from>
    <xdr:to>
      <xdr:col>4</xdr:col>
      <xdr:colOff>258484</xdr:colOff>
      <xdr:row>94</xdr:row>
      <xdr:rowOff>191402</xdr:rowOff>
    </xdr:to>
    <xdr:grpSp>
      <xdr:nvGrpSpPr>
        <xdr:cNvPr id="454" name="Group 453">
          <a:extLst>
            <a:ext uri="{FF2B5EF4-FFF2-40B4-BE49-F238E27FC236}">
              <a16:creationId xmlns:a16="http://schemas.microsoft.com/office/drawing/2014/main" id="{2408C4EC-9B93-4B9B-8801-490331B8CE58}"/>
            </a:ext>
          </a:extLst>
        </xdr:cNvPr>
        <xdr:cNvGrpSpPr/>
      </xdr:nvGrpSpPr>
      <xdr:grpSpPr>
        <a:xfrm>
          <a:off x="2207396" y="18208626"/>
          <a:ext cx="559338" cy="810526"/>
          <a:chOff x="3446990" y="27161095"/>
          <a:chExt cx="696180" cy="812084"/>
        </a:xfrm>
      </xdr:grpSpPr>
      <xdr:sp macro="" textlink="">
        <xdr:nvSpPr>
          <xdr:cNvPr id="455" name="Line 50">
            <a:extLst>
              <a:ext uri="{FF2B5EF4-FFF2-40B4-BE49-F238E27FC236}">
                <a16:creationId xmlns:a16="http://schemas.microsoft.com/office/drawing/2014/main" id="{0B972E70-D562-41BA-9452-8893C976D203}"/>
              </a:ext>
            </a:extLst>
          </xdr:cNvPr>
          <xdr:cNvSpPr>
            <a:spLocks noChangeShapeType="1"/>
          </xdr:cNvSpPr>
        </xdr:nvSpPr>
        <xdr:spPr bwMode="auto">
          <a:xfrm flipH="1">
            <a:off x="3716867" y="27550532"/>
            <a:ext cx="0" cy="296335"/>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grpSp>
        <xdr:nvGrpSpPr>
          <xdr:cNvPr id="461" name="Group 460">
            <a:extLst>
              <a:ext uri="{FF2B5EF4-FFF2-40B4-BE49-F238E27FC236}">
                <a16:creationId xmlns:a16="http://schemas.microsoft.com/office/drawing/2014/main" id="{583F10DE-6A49-41D0-906D-66700E5A0FE0}"/>
              </a:ext>
            </a:extLst>
          </xdr:cNvPr>
          <xdr:cNvGrpSpPr/>
        </xdr:nvGrpSpPr>
        <xdr:grpSpPr>
          <a:xfrm>
            <a:off x="3446990" y="27161095"/>
            <a:ext cx="696180" cy="812084"/>
            <a:chOff x="3489324" y="27127200"/>
            <a:chExt cx="696180" cy="1092746"/>
          </a:xfrm>
        </xdr:grpSpPr>
        <xdr:sp macro="" textlink="">
          <xdr:nvSpPr>
            <xdr:cNvPr id="462" name="Freeform 1246">
              <a:extLst>
                <a:ext uri="{FF2B5EF4-FFF2-40B4-BE49-F238E27FC236}">
                  <a16:creationId xmlns:a16="http://schemas.microsoft.com/office/drawing/2014/main" id="{07DBE07F-A57A-4B33-B333-7BC3CA62C20B}"/>
                </a:ext>
              </a:extLst>
            </xdr:cNvPr>
            <xdr:cNvSpPr/>
          </xdr:nvSpPr>
          <xdr:spPr>
            <a:xfrm>
              <a:off x="3489324" y="27127200"/>
              <a:ext cx="320675" cy="560399"/>
            </a:xfrm>
            <a:custGeom>
              <a:avLst/>
              <a:gdLst>
                <a:gd name="connsiteX0" fmla="*/ 0 w 863600"/>
                <a:gd name="connsiteY0" fmla="*/ 0 h 560399"/>
                <a:gd name="connsiteX1" fmla="*/ 42333 w 863600"/>
                <a:gd name="connsiteY1" fmla="*/ 203200 h 560399"/>
                <a:gd name="connsiteX2" fmla="*/ 194733 w 863600"/>
                <a:gd name="connsiteY2" fmla="*/ 364067 h 560399"/>
                <a:gd name="connsiteX3" fmla="*/ 406400 w 863600"/>
                <a:gd name="connsiteY3" fmla="*/ 482600 h 560399"/>
                <a:gd name="connsiteX4" fmla="*/ 685800 w 863600"/>
                <a:gd name="connsiteY4" fmla="*/ 550333 h 560399"/>
                <a:gd name="connsiteX5" fmla="*/ 863600 w 863600"/>
                <a:gd name="connsiteY5" fmla="*/ 558800 h 5603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863600" h="560399">
                  <a:moveTo>
                    <a:pt x="0" y="0"/>
                  </a:moveTo>
                  <a:cubicBezTo>
                    <a:pt x="4939" y="71261"/>
                    <a:pt x="9878" y="142522"/>
                    <a:pt x="42333" y="203200"/>
                  </a:cubicBezTo>
                  <a:cubicBezTo>
                    <a:pt x="74788" y="263878"/>
                    <a:pt x="134055" y="317500"/>
                    <a:pt x="194733" y="364067"/>
                  </a:cubicBezTo>
                  <a:cubicBezTo>
                    <a:pt x="255411" y="410634"/>
                    <a:pt x="324556" y="451556"/>
                    <a:pt x="406400" y="482600"/>
                  </a:cubicBezTo>
                  <a:cubicBezTo>
                    <a:pt x="488244" y="513644"/>
                    <a:pt x="609600" y="537633"/>
                    <a:pt x="685800" y="550333"/>
                  </a:cubicBezTo>
                  <a:cubicBezTo>
                    <a:pt x="762000" y="563033"/>
                    <a:pt x="812800" y="560916"/>
                    <a:pt x="863600" y="558800"/>
                  </a:cubicBezTo>
                </a:path>
              </a:pathLst>
            </a:custGeom>
            <a:noFill/>
            <a:ln w="76200">
              <a:solidFill>
                <a:schemeClr val="tx1"/>
              </a:solidFill>
              <a:headEnd type="triangle"/>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63" name="Freeform 1247">
              <a:extLst>
                <a:ext uri="{FF2B5EF4-FFF2-40B4-BE49-F238E27FC236}">
                  <a16:creationId xmlns:a16="http://schemas.microsoft.com/office/drawing/2014/main" id="{491642E8-6553-4717-B068-DD92EB706A00}"/>
                </a:ext>
              </a:extLst>
            </xdr:cNvPr>
            <xdr:cNvSpPr/>
          </xdr:nvSpPr>
          <xdr:spPr>
            <a:xfrm rot="642585" flipH="1">
              <a:off x="3780427" y="27448832"/>
              <a:ext cx="405077" cy="264996"/>
            </a:xfrm>
            <a:custGeom>
              <a:avLst/>
              <a:gdLst>
                <a:gd name="connsiteX0" fmla="*/ 0 w 863600"/>
                <a:gd name="connsiteY0" fmla="*/ 0 h 560399"/>
                <a:gd name="connsiteX1" fmla="*/ 42333 w 863600"/>
                <a:gd name="connsiteY1" fmla="*/ 203200 h 560399"/>
                <a:gd name="connsiteX2" fmla="*/ 194733 w 863600"/>
                <a:gd name="connsiteY2" fmla="*/ 364067 h 560399"/>
                <a:gd name="connsiteX3" fmla="*/ 406400 w 863600"/>
                <a:gd name="connsiteY3" fmla="*/ 482600 h 560399"/>
                <a:gd name="connsiteX4" fmla="*/ 685800 w 863600"/>
                <a:gd name="connsiteY4" fmla="*/ 550333 h 560399"/>
                <a:gd name="connsiteX5" fmla="*/ 863600 w 863600"/>
                <a:gd name="connsiteY5" fmla="*/ 558800 h 5603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863600" h="560399">
                  <a:moveTo>
                    <a:pt x="0" y="0"/>
                  </a:moveTo>
                  <a:cubicBezTo>
                    <a:pt x="4939" y="71261"/>
                    <a:pt x="9878" y="142522"/>
                    <a:pt x="42333" y="203200"/>
                  </a:cubicBezTo>
                  <a:cubicBezTo>
                    <a:pt x="74788" y="263878"/>
                    <a:pt x="134055" y="317500"/>
                    <a:pt x="194733" y="364067"/>
                  </a:cubicBezTo>
                  <a:cubicBezTo>
                    <a:pt x="255411" y="410634"/>
                    <a:pt x="324556" y="451556"/>
                    <a:pt x="406400" y="482600"/>
                  </a:cubicBezTo>
                  <a:cubicBezTo>
                    <a:pt x="488244" y="513644"/>
                    <a:pt x="609600" y="537633"/>
                    <a:pt x="685800" y="550333"/>
                  </a:cubicBezTo>
                  <a:cubicBezTo>
                    <a:pt x="762000" y="563033"/>
                    <a:pt x="812800" y="560916"/>
                    <a:pt x="863600" y="558800"/>
                  </a:cubicBezTo>
                </a:path>
              </a:pathLst>
            </a:custGeom>
            <a:noFill/>
            <a:ln w="19050">
              <a:solidFill>
                <a:schemeClr val="tx1"/>
              </a:solidFill>
              <a:headEnd type="none"/>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64" name="Freeform 1248">
              <a:extLst>
                <a:ext uri="{FF2B5EF4-FFF2-40B4-BE49-F238E27FC236}">
                  <a16:creationId xmlns:a16="http://schemas.microsoft.com/office/drawing/2014/main" id="{AD161B4D-49D2-48A0-B7D3-1611EC7EB3E7}"/>
                </a:ext>
              </a:extLst>
            </xdr:cNvPr>
            <xdr:cNvSpPr/>
          </xdr:nvSpPr>
          <xdr:spPr>
            <a:xfrm rot="15995015" flipH="1">
              <a:off x="3754841" y="27883788"/>
              <a:ext cx="411378" cy="260937"/>
            </a:xfrm>
            <a:custGeom>
              <a:avLst/>
              <a:gdLst>
                <a:gd name="connsiteX0" fmla="*/ 0 w 863600"/>
                <a:gd name="connsiteY0" fmla="*/ 0 h 560399"/>
                <a:gd name="connsiteX1" fmla="*/ 42333 w 863600"/>
                <a:gd name="connsiteY1" fmla="*/ 203200 h 560399"/>
                <a:gd name="connsiteX2" fmla="*/ 194733 w 863600"/>
                <a:gd name="connsiteY2" fmla="*/ 364067 h 560399"/>
                <a:gd name="connsiteX3" fmla="*/ 406400 w 863600"/>
                <a:gd name="connsiteY3" fmla="*/ 482600 h 560399"/>
                <a:gd name="connsiteX4" fmla="*/ 685800 w 863600"/>
                <a:gd name="connsiteY4" fmla="*/ 550333 h 560399"/>
                <a:gd name="connsiteX5" fmla="*/ 863600 w 863600"/>
                <a:gd name="connsiteY5" fmla="*/ 558800 h 5603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863600" h="560399">
                  <a:moveTo>
                    <a:pt x="0" y="0"/>
                  </a:moveTo>
                  <a:cubicBezTo>
                    <a:pt x="4939" y="71261"/>
                    <a:pt x="9878" y="142522"/>
                    <a:pt x="42333" y="203200"/>
                  </a:cubicBezTo>
                  <a:cubicBezTo>
                    <a:pt x="74788" y="263878"/>
                    <a:pt x="134055" y="317500"/>
                    <a:pt x="194733" y="364067"/>
                  </a:cubicBezTo>
                  <a:cubicBezTo>
                    <a:pt x="255411" y="410634"/>
                    <a:pt x="324556" y="451556"/>
                    <a:pt x="406400" y="482600"/>
                  </a:cubicBezTo>
                  <a:cubicBezTo>
                    <a:pt x="488244" y="513644"/>
                    <a:pt x="609600" y="537633"/>
                    <a:pt x="685800" y="550333"/>
                  </a:cubicBezTo>
                  <a:cubicBezTo>
                    <a:pt x="762000" y="563033"/>
                    <a:pt x="812800" y="560916"/>
                    <a:pt x="863600" y="558800"/>
                  </a:cubicBezTo>
                </a:path>
              </a:pathLst>
            </a:custGeom>
            <a:noFill/>
            <a:ln w="19050">
              <a:solidFill>
                <a:schemeClr val="tx1"/>
              </a:solidFill>
              <a:headEnd type="none"/>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clientData/>
  </xdr:twoCellAnchor>
  <xdr:twoCellAnchor>
    <xdr:from>
      <xdr:col>3</xdr:col>
      <xdr:colOff>338668</xdr:colOff>
      <xdr:row>95</xdr:row>
      <xdr:rowOff>31749</xdr:rowOff>
    </xdr:from>
    <xdr:to>
      <xdr:col>4</xdr:col>
      <xdr:colOff>306919</xdr:colOff>
      <xdr:row>98</xdr:row>
      <xdr:rowOff>84115</xdr:rowOff>
    </xdr:to>
    <xdr:grpSp>
      <xdr:nvGrpSpPr>
        <xdr:cNvPr id="477" name="Group 504">
          <a:extLst>
            <a:ext uri="{FF2B5EF4-FFF2-40B4-BE49-F238E27FC236}">
              <a16:creationId xmlns:a16="http://schemas.microsoft.com/office/drawing/2014/main" id="{9606FD04-E487-4AAA-B474-B6D014F8EC9C}"/>
            </a:ext>
          </a:extLst>
        </xdr:cNvPr>
        <xdr:cNvGrpSpPr>
          <a:grpSpLocks/>
        </xdr:cNvGrpSpPr>
      </xdr:nvGrpSpPr>
      <xdr:grpSpPr bwMode="auto">
        <a:xfrm flipH="1">
          <a:off x="2032001" y="19076458"/>
          <a:ext cx="783168" cy="703240"/>
          <a:chOff x="4649826" y="2044171"/>
          <a:chExt cx="408152" cy="409617"/>
        </a:xfrm>
      </xdr:grpSpPr>
      <xdr:sp macro="" textlink="">
        <xdr:nvSpPr>
          <xdr:cNvPr id="478" name="Line 627">
            <a:extLst>
              <a:ext uri="{FF2B5EF4-FFF2-40B4-BE49-F238E27FC236}">
                <a16:creationId xmlns:a16="http://schemas.microsoft.com/office/drawing/2014/main" id="{728B4F43-B6E4-4AA0-BF6B-3D7ABCF994E2}"/>
              </a:ext>
            </a:extLst>
          </xdr:cNvPr>
          <xdr:cNvSpPr>
            <a:spLocks noChangeShapeType="1"/>
          </xdr:cNvSpPr>
        </xdr:nvSpPr>
        <xdr:spPr bwMode="auto">
          <a:xfrm>
            <a:off x="4878140" y="2044171"/>
            <a:ext cx="0" cy="25146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type="triangle" w="med" len="med"/>
            <a:tailEnd/>
          </a:ln>
          <a:extLst>
            <a:ext uri="{909E8E84-426E-40DD-AFC4-6F175D3DCCD1}">
              <a14:hiddenFill xmlns:a14="http://schemas.microsoft.com/office/drawing/2010/main">
                <a:noFill/>
              </a14:hiddenFill>
            </a:ext>
          </a:extLst>
        </xdr:spPr>
        <xdr:txBody>
          <a:bodyPr/>
          <a:lstStyle/>
          <a:p>
            <a:endParaRPr lang="en-GB"/>
          </a:p>
        </xdr:txBody>
      </xdr:sp>
      <xdr:sp macro="" textlink="">
        <xdr:nvSpPr>
          <xdr:cNvPr id="479" name="Line 628">
            <a:extLst>
              <a:ext uri="{FF2B5EF4-FFF2-40B4-BE49-F238E27FC236}">
                <a16:creationId xmlns:a16="http://schemas.microsoft.com/office/drawing/2014/main" id="{877EBF9E-13BF-495F-BDF4-138351F07172}"/>
              </a:ext>
            </a:extLst>
          </xdr:cNvPr>
          <xdr:cNvSpPr>
            <a:spLocks noChangeShapeType="1"/>
          </xdr:cNvSpPr>
        </xdr:nvSpPr>
        <xdr:spPr bwMode="auto">
          <a:xfrm flipH="1">
            <a:off x="4782695" y="2309776"/>
            <a:ext cx="884" cy="144012"/>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480" name="Line 629">
            <a:extLst>
              <a:ext uri="{FF2B5EF4-FFF2-40B4-BE49-F238E27FC236}">
                <a16:creationId xmlns:a16="http://schemas.microsoft.com/office/drawing/2014/main" id="{4628CC53-52A8-4293-B3C0-3CA4DD74B408}"/>
              </a:ext>
            </a:extLst>
          </xdr:cNvPr>
          <xdr:cNvSpPr>
            <a:spLocks noChangeShapeType="1"/>
          </xdr:cNvSpPr>
        </xdr:nvSpPr>
        <xdr:spPr bwMode="auto">
          <a:xfrm flipV="1">
            <a:off x="4779964" y="2276314"/>
            <a:ext cx="124642" cy="51665"/>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81" name="Line 629">
            <a:extLst>
              <a:ext uri="{FF2B5EF4-FFF2-40B4-BE49-F238E27FC236}">
                <a16:creationId xmlns:a16="http://schemas.microsoft.com/office/drawing/2014/main" id="{8CF6CC97-68E9-4BE1-A7F8-7B486F6B56D1}"/>
              </a:ext>
            </a:extLst>
          </xdr:cNvPr>
          <xdr:cNvSpPr>
            <a:spLocks noChangeShapeType="1"/>
          </xdr:cNvSpPr>
        </xdr:nvSpPr>
        <xdr:spPr bwMode="auto">
          <a:xfrm flipV="1">
            <a:off x="4649826" y="2245989"/>
            <a:ext cx="408152" cy="94603"/>
          </a:xfrm>
          <a:prstGeom prst="line">
            <a:avLst/>
          </a:prstGeom>
          <a:noFill/>
          <a:ln w="38100" cmpd="tri">
            <a:solidFill>
              <a:sysClr val="windowText" lastClr="000000"/>
            </a:solidFill>
            <a:round/>
            <a:headEnd/>
            <a:tailEnd/>
          </a:ln>
          <a:extLst>
            <a:ext uri="{909E8E84-426E-40DD-AFC4-6F175D3DCCD1}">
              <a14:hiddenFill xmlns:a14="http://schemas.microsoft.com/office/drawing/2010/main">
                <a:noFill/>
              </a14:hiddenFill>
            </a:ext>
          </a:extLst>
        </xdr:spPr>
        <xdr:txBody>
          <a:bodyPr/>
          <a:lstStyle/>
          <a:p>
            <a:endParaRPr lang="en-GB"/>
          </a:p>
        </xdr:txBody>
      </xdr:sp>
    </xdr:grpSp>
    <xdr:clientData/>
  </xdr:twoCellAnchor>
  <xdr:twoCellAnchor>
    <xdr:from>
      <xdr:col>3</xdr:col>
      <xdr:colOff>359833</xdr:colOff>
      <xdr:row>99</xdr:row>
      <xdr:rowOff>169333</xdr:rowOff>
    </xdr:from>
    <xdr:to>
      <xdr:col>4</xdr:col>
      <xdr:colOff>281850</xdr:colOff>
      <xdr:row>102</xdr:row>
      <xdr:rowOff>34100</xdr:rowOff>
    </xdr:to>
    <xdr:grpSp>
      <xdr:nvGrpSpPr>
        <xdr:cNvPr id="487" name="Group 538">
          <a:extLst>
            <a:ext uri="{FF2B5EF4-FFF2-40B4-BE49-F238E27FC236}">
              <a16:creationId xmlns:a16="http://schemas.microsoft.com/office/drawing/2014/main" id="{50483297-C590-42CD-9690-E88FC019BEBE}"/>
            </a:ext>
          </a:extLst>
        </xdr:cNvPr>
        <xdr:cNvGrpSpPr>
          <a:grpSpLocks/>
        </xdr:cNvGrpSpPr>
      </xdr:nvGrpSpPr>
      <xdr:grpSpPr bwMode="auto">
        <a:xfrm>
          <a:off x="2053166" y="20081875"/>
          <a:ext cx="736934" cy="515642"/>
          <a:chOff x="1948174" y="2288138"/>
          <a:chExt cx="457470" cy="125879"/>
        </a:xfrm>
      </xdr:grpSpPr>
      <xdr:sp macro="" textlink="">
        <xdr:nvSpPr>
          <xdr:cNvPr id="488" name="Line 943">
            <a:extLst>
              <a:ext uri="{FF2B5EF4-FFF2-40B4-BE49-F238E27FC236}">
                <a16:creationId xmlns:a16="http://schemas.microsoft.com/office/drawing/2014/main" id="{0494CC46-4F2F-4FBE-AB4E-78C9F96F8715}"/>
              </a:ext>
            </a:extLst>
          </xdr:cNvPr>
          <xdr:cNvSpPr>
            <a:spLocks noChangeShapeType="1"/>
          </xdr:cNvSpPr>
        </xdr:nvSpPr>
        <xdr:spPr bwMode="auto">
          <a:xfrm flipH="1">
            <a:off x="2245839" y="2291529"/>
            <a:ext cx="0" cy="122488"/>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a:ln>
          <a:extLst>
            <a:ext uri="{909E8E84-426E-40DD-AFC4-6F175D3DCCD1}">
              <a14:hiddenFill xmlns:a14="http://schemas.microsoft.com/office/drawing/2010/main">
                <a:noFill/>
              </a14:hiddenFill>
            </a:ext>
          </a:extLst>
        </xdr:spPr>
      </xdr:sp>
      <xdr:sp macro="" textlink="">
        <xdr:nvSpPr>
          <xdr:cNvPr id="489" name="Line 944">
            <a:extLst>
              <a:ext uri="{FF2B5EF4-FFF2-40B4-BE49-F238E27FC236}">
                <a16:creationId xmlns:a16="http://schemas.microsoft.com/office/drawing/2014/main" id="{7678316E-AC8F-4B54-B81C-7BF5F6B10015}"/>
              </a:ext>
            </a:extLst>
          </xdr:cNvPr>
          <xdr:cNvSpPr>
            <a:spLocks noChangeShapeType="1"/>
          </xdr:cNvSpPr>
        </xdr:nvSpPr>
        <xdr:spPr bwMode="auto">
          <a:xfrm flipV="1">
            <a:off x="2267217" y="2290657"/>
            <a:ext cx="138427" cy="0"/>
          </a:xfrm>
          <a:prstGeom prst="line">
            <a:avLst/>
          </a:prstGeom>
          <a:noFill/>
          <a:ln w="38100" cmpd="tri">
            <a:solidFill>
              <a:schemeClr val="tx1"/>
            </a:solidFill>
            <a:round/>
            <a:headEnd/>
            <a:tailEnd type="none" w="sm" len="sm"/>
          </a:ln>
          <a:extLst>
            <a:ext uri="{909E8E84-426E-40DD-AFC4-6F175D3DCCD1}">
              <a14:hiddenFill xmlns:a14="http://schemas.microsoft.com/office/drawing/2010/main">
                <a:noFill/>
              </a14:hiddenFill>
            </a:ext>
          </a:extLst>
        </xdr:spPr>
      </xdr:sp>
      <xdr:sp macro="" textlink="">
        <xdr:nvSpPr>
          <xdr:cNvPr id="490" name="Line 945">
            <a:extLst>
              <a:ext uri="{FF2B5EF4-FFF2-40B4-BE49-F238E27FC236}">
                <a16:creationId xmlns:a16="http://schemas.microsoft.com/office/drawing/2014/main" id="{9095FE74-1969-455C-8609-8A92AA125492}"/>
              </a:ext>
            </a:extLst>
          </xdr:cNvPr>
          <xdr:cNvSpPr>
            <a:spLocks noChangeShapeType="1"/>
          </xdr:cNvSpPr>
        </xdr:nvSpPr>
        <xdr:spPr bwMode="auto">
          <a:xfrm flipH="1" flipV="1">
            <a:off x="1948174" y="2288138"/>
            <a:ext cx="318945" cy="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4</xdr:col>
      <xdr:colOff>296334</xdr:colOff>
      <xdr:row>100</xdr:row>
      <xdr:rowOff>190499</xdr:rowOff>
    </xdr:from>
    <xdr:to>
      <xdr:col>4</xdr:col>
      <xdr:colOff>656334</xdr:colOff>
      <xdr:row>102</xdr:row>
      <xdr:rowOff>122933</xdr:rowOff>
    </xdr:to>
    <xdr:pic>
      <xdr:nvPicPr>
        <xdr:cNvPr id="491" name="Picture 1914" descr="C:\Documents and Settings\Office\My Documents\My Pictures\35mm-slides-1\sign_stop.png">
          <a:extLst>
            <a:ext uri="{FF2B5EF4-FFF2-40B4-BE49-F238E27FC236}">
              <a16:creationId xmlns:a16="http://schemas.microsoft.com/office/drawing/2014/main" id="{AEE07A01-2B5C-4A87-B460-F9B391D6F568}"/>
            </a:ext>
          </a:extLst>
        </xdr:cNvPr>
        <xdr:cNvPicPr preferRelativeResize="0">
          <a:picLocks noChangeArrowheads="1"/>
        </xdr:cNvPicPr>
      </xdr:nvPicPr>
      <xdr:blipFill>
        <a:blip xmlns:r="http://schemas.openxmlformats.org/officeDocument/2006/relationships" r:embed="rId27">
          <a:grayscl/>
          <a:extLst>
            <a:ext uri="{28A0092B-C50C-407E-A947-70E740481C1C}">
              <a14:useLocalDpi xmlns:a14="http://schemas.microsoft.com/office/drawing/2010/main" val="0"/>
            </a:ext>
          </a:extLst>
        </a:blip>
        <a:srcRect/>
        <a:stretch>
          <a:fillRect/>
        </a:stretch>
      </xdr:blipFill>
      <xdr:spPr bwMode="auto">
        <a:xfrm>
          <a:off x="2635251" y="19780249"/>
          <a:ext cx="360000" cy="355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391584</xdr:colOff>
      <xdr:row>103</xdr:row>
      <xdr:rowOff>42333</xdr:rowOff>
    </xdr:from>
    <xdr:to>
      <xdr:col>4</xdr:col>
      <xdr:colOff>339018</xdr:colOff>
      <xdr:row>106</xdr:row>
      <xdr:rowOff>41783</xdr:rowOff>
    </xdr:to>
    <xdr:grpSp>
      <xdr:nvGrpSpPr>
        <xdr:cNvPr id="492" name="Group 11">
          <a:extLst>
            <a:ext uri="{FF2B5EF4-FFF2-40B4-BE49-F238E27FC236}">
              <a16:creationId xmlns:a16="http://schemas.microsoft.com/office/drawing/2014/main" id="{DF4F4479-915F-4F60-9FC8-A21CB325523F}"/>
            </a:ext>
          </a:extLst>
        </xdr:cNvPr>
        <xdr:cNvGrpSpPr>
          <a:grpSpLocks/>
        </xdr:cNvGrpSpPr>
      </xdr:nvGrpSpPr>
      <xdr:grpSpPr bwMode="auto">
        <a:xfrm>
          <a:off x="2084917" y="20822709"/>
          <a:ext cx="762351" cy="650324"/>
          <a:chOff x="2057400" y="2944973"/>
          <a:chExt cx="399190" cy="346867"/>
        </a:xfrm>
      </xdr:grpSpPr>
      <xdr:sp macro="" textlink="">
        <xdr:nvSpPr>
          <xdr:cNvPr id="493" name="Line 378">
            <a:extLst>
              <a:ext uri="{FF2B5EF4-FFF2-40B4-BE49-F238E27FC236}">
                <a16:creationId xmlns:a16="http://schemas.microsoft.com/office/drawing/2014/main" id="{6B352723-0780-4A36-8093-93EE967ECE2E}"/>
              </a:ext>
            </a:extLst>
          </xdr:cNvPr>
          <xdr:cNvSpPr>
            <a:spLocks noChangeShapeType="1"/>
          </xdr:cNvSpPr>
        </xdr:nvSpPr>
        <xdr:spPr bwMode="auto">
          <a:xfrm flipH="1">
            <a:off x="2057400" y="3124200"/>
            <a:ext cx="175260" cy="160020"/>
          </a:xfrm>
          <a:prstGeom prst="line">
            <a:avLst/>
          </a:prstGeom>
          <a:noFill/>
          <a:ln w="38100" cmpd="tri">
            <a:solidFill>
              <a:sysClr val="windowText" lastClr="000000"/>
            </a:solidFill>
            <a:round/>
            <a:headEnd/>
            <a:tailEnd type="none" w="sm" len="sm"/>
          </a:ln>
          <a:extLst>
            <a:ext uri="{909E8E84-426E-40DD-AFC4-6F175D3DCCD1}">
              <a14:hiddenFill xmlns:a14="http://schemas.microsoft.com/office/drawing/2010/main">
                <a:noFill/>
              </a14:hiddenFill>
            </a:ext>
          </a:extLst>
        </xdr:spPr>
      </xdr:sp>
      <xdr:sp macro="" textlink="">
        <xdr:nvSpPr>
          <xdr:cNvPr id="494" name="Line 376">
            <a:extLst>
              <a:ext uri="{FF2B5EF4-FFF2-40B4-BE49-F238E27FC236}">
                <a16:creationId xmlns:a16="http://schemas.microsoft.com/office/drawing/2014/main" id="{8B8B7A0C-4075-4FAD-B00F-8CB438F28476}"/>
              </a:ext>
            </a:extLst>
          </xdr:cNvPr>
          <xdr:cNvSpPr>
            <a:spLocks noChangeShapeType="1"/>
          </xdr:cNvSpPr>
        </xdr:nvSpPr>
        <xdr:spPr bwMode="auto">
          <a:xfrm>
            <a:off x="2232660" y="3116580"/>
            <a:ext cx="0" cy="17526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495" name="Line 377">
            <a:extLst>
              <a:ext uri="{FF2B5EF4-FFF2-40B4-BE49-F238E27FC236}">
                <a16:creationId xmlns:a16="http://schemas.microsoft.com/office/drawing/2014/main" id="{A6D86483-0473-4FA7-96C6-4304AB552F77}"/>
              </a:ext>
            </a:extLst>
          </xdr:cNvPr>
          <xdr:cNvSpPr>
            <a:spLocks noChangeShapeType="1"/>
          </xdr:cNvSpPr>
        </xdr:nvSpPr>
        <xdr:spPr bwMode="auto">
          <a:xfrm flipV="1">
            <a:off x="2218978" y="2944973"/>
            <a:ext cx="237612" cy="198871"/>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3</xdr:col>
      <xdr:colOff>455084</xdr:colOff>
      <xdr:row>107</xdr:row>
      <xdr:rowOff>21164</xdr:rowOff>
    </xdr:from>
    <xdr:to>
      <xdr:col>4</xdr:col>
      <xdr:colOff>402518</xdr:colOff>
      <xdr:row>110</xdr:row>
      <xdr:rowOff>52363</xdr:rowOff>
    </xdr:to>
    <xdr:grpSp>
      <xdr:nvGrpSpPr>
        <xdr:cNvPr id="500" name="Group 11">
          <a:extLst>
            <a:ext uri="{FF2B5EF4-FFF2-40B4-BE49-F238E27FC236}">
              <a16:creationId xmlns:a16="http://schemas.microsoft.com/office/drawing/2014/main" id="{38811C0B-BE2A-4294-B40D-5809BD7ECDBF}"/>
            </a:ext>
          </a:extLst>
        </xdr:cNvPr>
        <xdr:cNvGrpSpPr>
          <a:grpSpLocks/>
        </xdr:cNvGrpSpPr>
      </xdr:nvGrpSpPr>
      <xdr:grpSpPr bwMode="auto">
        <a:xfrm flipH="1">
          <a:off x="2148417" y="21669373"/>
          <a:ext cx="762351" cy="682073"/>
          <a:chOff x="2057400" y="2944973"/>
          <a:chExt cx="399190" cy="364225"/>
        </a:xfrm>
      </xdr:grpSpPr>
      <xdr:sp macro="" textlink="">
        <xdr:nvSpPr>
          <xdr:cNvPr id="501" name="Line 378">
            <a:extLst>
              <a:ext uri="{FF2B5EF4-FFF2-40B4-BE49-F238E27FC236}">
                <a16:creationId xmlns:a16="http://schemas.microsoft.com/office/drawing/2014/main" id="{E2AACEE7-64BC-4D50-A12A-82A20FA9C63A}"/>
              </a:ext>
            </a:extLst>
          </xdr:cNvPr>
          <xdr:cNvSpPr>
            <a:spLocks noChangeShapeType="1"/>
          </xdr:cNvSpPr>
        </xdr:nvSpPr>
        <xdr:spPr bwMode="auto">
          <a:xfrm flipH="1">
            <a:off x="2057400" y="3135915"/>
            <a:ext cx="238402" cy="148305"/>
          </a:xfrm>
          <a:prstGeom prst="line">
            <a:avLst/>
          </a:prstGeom>
          <a:noFill/>
          <a:ln w="38100" cmpd="tri">
            <a:solidFill>
              <a:schemeClr val="tx1"/>
            </a:solidFill>
            <a:round/>
            <a:headEnd/>
            <a:tailEnd type="none" w="sm" len="sm"/>
          </a:ln>
          <a:extLst>
            <a:ext uri="{909E8E84-426E-40DD-AFC4-6F175D3DCCD1}">
              <a14:hiddenFill xmlns:a14="http://schemas.microsoft.com/office/drawing/2010/main">
                <a:noFill/>
              </a14:hiddenFill>
            </a:ext>
          </a:extLst>
        </xdr:spPr>
      </xdr:sp>
      <xdr:sp macro="" textlink="">
        <xdr:nvSpPr>
          <xdr:cNvPr id="502" name="Line 376">
            <a:extLst>
              <a:ext uri="{FF2B5EF4-FFF2-40B4-BE49-F238E27FC236}">
                <a16:creationId xmlns:a16="http://schemas.microsoft.com/office/drawing/2014/main" id="{EB4B7E84-52DC-4610-A56F-09C60448DCDB}"/>
              </a:ext>
            </a:extLst>
          </xdr:cNvPr>
          <xdr:cNvSpPr>
            <a:spLocks noChangeShapeType="1"/>
          </xdr:cNvSpPr>
        </xdr:nvSpPr>
        <xdr:spPr bwMode="auto">
          <a:xfrm>
            <a:off x="2310076" y="3133938"/>
            <a:ext cx="0" cy="17526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503" name="Line 377">
            <a:extLst>
              <a:ext uri="{FF2B5EF4-FFF2-40B4-BE49-F238E27FC236}">
                <a16:creationId xmlns:a16="http://schemas.microsoft.com/office/drawing/2014/main" id="{29DD1439-E78E-47D8-90C2-3EADB32523FB}"/>
              </a:ext>
            </a:extLst>
          </xdr:cNvPr>
          <xdr:cNvSpPr>
            <a:spLocks noChangeShapeType="1"/>
          </xdr:cNvSpPr>
        </xdr:nvSpPr>
        <xdr:spPr bwMode="auto">
          <a:xfrm flipV="1">
            <a:off x="2307713" y="2944973"/>
            <a:ext cx="148877" cy="190942"/>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4</xdr:col>
      <xdr:colOff>296333</xdr:colOff>
      <xdr:row>108</xdr:row>
      <xdr:rowOff>201084</xdr:rowOff>
    </xdr:from>
    <xdr:to>
      <xdr:col>4</xdr:col>
      <xdr:colOff>656333</xdr:colOff>
      <xdr:row>110</xdr:row>
      <xdr:rowOff>133517</xdr:rowOff>
    </xdr:to>
    <xdr:pic>
      <xdr:nvPicPr>
        <xdr:cNvPr id="504" name="Picture 503">
          <a:extLst>
            <a:ext uri="{FF2B5EF4-FFF2-40B4-BE49-F238E27FC236}">
              <a16:creationId xmlns:a16="http://schemas.microsoft.com/office/drawing/2014/main" id="{D85D9D7E-FBA7-4020-A9AF-7E6859C0AB9B}"/>
            </a:ext>
          </a:extLst>
        </xdr:cNvPr>
        <xdr:cNvPicPr preferRelativeResize="0">
          <a:picLocks/>
        </xdr:cNvPicPr>
      </xdr:nvPicPr>
      <xdr:blipFill>
        <a:blip xmlns:r="http://schemas.openxmlformats.org/officeDocument/2006/relationships" r:embed="rId19" cstate="print">
          <a:grayscl/>
          <a:extLst>
            <a:ext uri="{28A0092B-C50C-407E-A947-70E740481C1C}">
              <a14:useLocalDpi xmlns:a14="http://schemas.microsoft.com/office/drawing/2010/main" val="0"/>
            </a:ext>
          </a:extLst>
        </a:blip>
        <a:stretch>
          <a:fillRect/>
        </a:stretch>
      </xdr:blipFill>
      <xdr:spPr>
        <a:xfrm>
          <a:off x="2635250" y="21484167"/>
          <a:ext cx="360000" cy="355767"/>
        </a:xfrm>
        <a:prstGeom prst="rect">
          <a:avLst/>
        </a:prstGeom>
      </xdr:spPr>
    </xdr:pic>
    <xdr:clientData/>
  </xdr:twoCellAnchor>
  <xdr:twoCellAnchor>
    <xdr:from>
      <xdr:col>4</xdr:col>
      <xdr:colOff>296333</xdr:colOff>
      <xdr:row>113</xdr:row>
      <xdr:rowOff>10583</xdr:rowOff>
    </xdr:from>
    <xdr:to>
      <xdr:col>4</xdr:col>
      <xdr:colOff>630933</xdr:colOff>
      <xdr:row>114</xdr:row>
      <xdr:rowOff>154684</xdr:rowOff>
    </xdr:to>
    <xdr:pic>
      <xdr:nvPicPr>
        <xdr:cNvPr id="505" name="Picture 1930" descr="C:\Documents and Settings\Office\My Documents\My Pictures\35mm-slides-1\speed_cams.bmp">
          <a:extLst>
            <a:ext uri="{FF2B5EF4-FFF2-40B4-BE49-F238E27FC236}">
              <a16:creationId xmlns:a16="http://schemas.microsoft.com/office/drawing/2014/main" id="{54AFAFCC-1DEA-4A88-A3AD-B1A8A4E09B17}"/>
            </a:ext>
          </a:extLst>
        </xdr:cNvPr>
        <xdr:cNvPicPr preferRelativeResize="0">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35250" y="22352000"/>
          <a:ext cx="334600" cy="355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391581</xdr:colOff>
      <xdr:row>111</xdr:row>
      <xdr:rowOff>74083</xdr:rowOff>
    </xdr:from>
    <xdr:to>
      <xdr:col>4</xdr:col>
      <xdr:colOff>102284</xdr:colOff>
      <xdr:row>114</xdr:row>
      <xdr:rowOff>73533</xdr:rowOff>
    </xdr:to>
    <xdr:grpSp>
      <xdr:nvGrpSpPr>
        <xdr:cNvPr id="506" name="Group 275">
          <a:extLst>
            <a:ext uri="{FF2B5EF4-FFF2-40B4-BE49-F238E27FC236}">
              <a16:creationId xmlns:a16="http://schemas.microsoft.com/office/drawing/2014/main" id="{50E768B3-97F4-49F5-9811-1F01F9309237}"/>
            </a:ext>
          </a:extLst>
        </xdr:cNvPr>
        <xdr:cNvGrpSpPr>
          <a:grpSpLocks/>
        </xdr:cNvGrpSpPr>
      </xdr:nvGrpSpPr>
      <xdr:grpSpPr bwMode="auto">
        <a:xfrm>
          <a:off x="2084914" y="22590125"/>
          <a:ext cx="525620" cy="650325"/>
          <a:chOff x="154556" y="2097437"/>
          <a:chExt cx="70567" cy="327744"/>
        </a:xfrm>
      </xdr:grpSpPr>
      <xdr:sp macro="" textlink="">
        <xdr:nvSpPr>
          <xdr:cNvPr id="507" name="Line 50">
            <a:extLst>
              <a:ext uri="{FF2B5EF4-FFF2-40B4-BE49-F238E27FC236}">
                <a16:creationId xmlns:a16="http://schemas.microsoft.com/office/drawing/2014/main" id="{B7380C5D-362F-4920-8482-734935AFECA0}"/>
              </a:ext>
            </a:extLst>
          </xdr:cNvPr>
          <xdr:cNvSpPr>
            <a:spLocks noChangeShapeType="1"/>
          </xdr:cNvSpPr>
        </xdr:nvSpPr>
        <xdr:spPr bwMode="auto">
          <a:xfrm>
            <a:off x="219731" y="2242301"/>
            <a:ext cx="0" cy="18288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w="med" len="med"/>
          </a:ln>
          <a:extLst>
            <a:ext uri="{909E8E84-426E-40DD-AFC4-6F175D3DCCD1}">
              <a14:hiddenFill xmlns:a14="http://schemas.microsoft.com/office/drawing/2010/main">
                <a:noFill/>
              </a14:hiddenFill>
            </a:ext>
          </a:extLst>
        </xdr:spPr>
      </xdr:sp>
      <xdr:sp macro="" textlink="">
        <xdr:nvSpPr>
          <xdr:cNvPr id="508" name="Line 953">
            <a:extLst>
              <a:ext uri="{FF2B5EF4-FFF2-40B4-BE49-F238E27FC236}">
                <a16:creationId xmlns:a16="http://schemas.microsoft.com/office/drawing/2014/main" id="{302511FB-5A9C-45EC-97FE-DA9BC3F70277}"/>
              </a:ext>
            </a:extLst>
          </xdr:cNvPr>
          <xdr:cNvSpPr>
            <a:spLocks noChangeShapeType="1"/>
          </xdr:cNvSpPr>
        </xdr:nvSpPr>
        <xdr:spPr bwMode="auto">
          <a:xfrm flipH="1">
            <a:off x="154556" y="2238174"/>
            <a:ext cx="70567" cy="170889"/>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509" name="Line 50">
            <a:extLst>
              <a:ext uri="{FF2B5EF4-FFF2-40B4-BE49-F238E27FC236}">
                <a16:creationId xmlns:a16="http://schemas.microsoft.com/office/drawing/2014/main" id="{9C1DC612-15A9-4B83-9834-F83D5A7FB8B1}"/>
              </a:ext>
            </a:extLst>
          </xdr:cNvPr>
          <xdr:cNvSpPr>
            <a:spLocks noChangeShapeType="1"/>
          </xdr:cNvSpPr>
        </xdr:nvSpPr>
        <xdr:spPr bwMode="auto">
          <a:xfrm>
            <a:off x="221131" y="2097437"/>
            <a:ext cx="0" cy="175260"/>
          </a:xfrm>
          <a:prstGeom prst="line">
            <a:avLst/>
          </a:prstGeom>
          <a:noFill/>
          <a:ln w="38100" cmpd="tri">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497417</xdr:colOff>
      <xdr:row>115</xdr:row>
      <xdr:rowOff>52917</xdr:rowOff>
    </xdr:from>
    <xdr:to>
      <xdr:col>4</xdr:col>
      <xdr:colOff>457550</xdr:colOff>
      <xdr:row>118</xdr:row>
      <xdr:rowOff>52367</xdr:rowOff>
    </xdr:to>
    <xdr:grpSp>
      <xdr:nvGrpSpPr>
        <xdr:cNvPr id="514" name="Group 292">
          <a:extLst>
            <a:ext uri="{FF2B5EF4-FFF2-40B4-BE49-F238E27FC236}">
              <a16:creationId xmlns:a16="http://schemas.microsoft.com/office/drawing/2014/main" id="{5262BF3A-F294-41BE-B6DE-B868F2DB8A7A}"/>
            </a:ext>
          </a:extLst>
        </xdr:cNvPr>
        <xdr:cNvGrpSpPr>
          <a:grpSpLocks/>
        </xdr:cNvGrpSpPr>
      </xdr:nvGrpSpPr>
      <xdr:grpSpPr bwMode="auto">
        <a:xfrm>
          <a:off x="2190750" y="23436793"/>
          <a:ext cx="775050" cy="650324"/>
          <a:chOff x="8042910" y="110490"/>
          <a:chExt cx="784860" cy="643890"/>
        </a:xfrm>
      </xdr:grpSpPr>
      <xdr:grpSp>
        <xdr:nvGrpSpPr>
          <xdr:cNvPr id="515" name="Group 521">
            <a:extLst>
              <a:ext uri="{FF2B5EF4-FFF2-40B4-BE49-F238E27FC236}">
                <a16:creationId xmlns:a16="http://schemas.microsoft.com/office/drawing/2014/main" id="{A1268A87-4B1F-42E7-91BC-8DFF7344031F}"/>
              </a:ext>
            </a:extLst>
          </xdr:cNvPr>
          <xdr:cNvGrpSpPr>
            <a:grpSpLocks/>
          </xdr:cNvGrpSpPr>
        </xdr:nvGrpSpPr>
        <xdr:grpSpPr bwMode="auto">
          <a:xfrm flipH="1">
            <a:off x="8042910" y="342900"/>
            <a:ext cx="784860" cy="411480"/>
            <a:chOff x="1928955" y="2278239"/>
            <a:chExt cx="476689" cy="167640"/>
          </a:xfrm>
        </xdr:grpSpPr>
        <xdr:sp macro="" textlink="">
          <xdr:nvSpPr>
            <xdr:cNvPr id="517" name="Line 943">
              <a:extLst>
                <a:ext uri="{FF2B5EF4-FFF2-40B4-BE49-F238E27FC236}">
                  <a16:creationId xmlns:a16="http://schemas.microsoft.com/office/drawing/2014/main" id="{BA42EC1C-4721-4267-ABD8-0456E9AEE37B}"/>
                </a:ext>
              </a:extLst>
            </xdr:cNvPr>
            <xdr:cNvSpPr>
              <a:spLocks noChangeShapeType="1"/>
            </xdr:cNvSpPr>
          </xdr:nvSpPr>
          <xdr:spPr bwMode="auto">
            <a:xfrm>
              <a:off x="2245973" y="2278239"/>
              <a:ext cx="0" cy="16764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oval"/>
            </a:ln>
            <a:extLst>
              <a:ext uri="{909E8E84-426E-40DD-AFC4-6F175D3DCCD1}">
                <a14:hiddenFill xmlns:a14="http://schemas.microsoft.com/office/drawing/2010/main">
                  <a:noFill/>
                </a14:hiddenFill>
              </a:ext>
            </a:extLst>
          </xdr:spPr>
        </xdr:sp>
        <xdr:sp macro="" textlink="">
          <xdr:nvSpPr>
            <xdr:cNvPr id="518" name="Line 944">
              <a:extLst>
                <a:ext uri="{FF2B5EF4-FFF2-40B4-BE49-F238E27FC236}">
                  <a16:creationId xmlns:a16="http://schemas.microsoft.com/office/drawing/2014/main" id="{249043BB-37FB-4F2B-9D6A-81876281776E}"/>
                </a:ext>
              </a:extLst>
            </xdr:cNvPr>
            <xdr:cNvSpPr>
              <a:spLocks noChangeShapeType="1"/>
            </xdr:cNvSpPr>
          </xdr:nvSpPr>
          <xdr:spPr bwMode="auto">
            <a:xfrm flipV="1">
              <a:off x="2267217" y="2290657"/>
              <a:ext cx="138427" cy="0"/>
            </a:xfrm>
            <a:prstGeom prst="line">
              <a:avLst/>
            </a:prstGeom>
            <a:noFill/>
            <a:ln w="38100" cmpd="tri">
              <a:solidFill>
                <a:sysClr val="windowText" lastClr="000000"/>
              </a:solidFill>
              <a:round/>
              <a:headEnd/>
              <a:tailEnd type="none" w="sm" len="sm"/>
            </a:ln>
            <a:extLst>
              <a:ext uri="{909E8E84-426E-40DD-AFC4-6F175D3DCCD1}">
                <a14:hiddenFill xmlns:a14="http://schemas.microsoft.com/office/drawing/2010/main">
                  <a:noFill/>
                </a14:hiddenFill>
              </a:ext>
            </a:extLst>
          </xdr:spPr>
        </xdr:sp>
        <xdr:sp macro="" textlink="">
          <xdr:nvSpPr>
            <xdr:cNvPr id="519" name="Line 945">
              <a:extLst>
                <a:ext uri="{FF2B5EF4-FFF2-40B4-BE49-F238E27FC236}">
                  <a16:creationId xmlns:a16="http://schemas.microsoft.com/office/drawing/2014/main" id="{F1673D70-B212-40A4-82D8-A03FE9C80934}"/>
                </a:ext>
              </a:extLst>
            </xdr:cNvPr>
            <xdr:cNvSpPr>
              <a:spLocks noChangeShapeType="1"/>
            </xdr:cNvSpPr>
          </xdr:nvSpPr>
          <xdr:spPr bwMode="auto">
            <a:xfrm flipH="1" flipV="1">
              <a:off x="1928955" y="2290657"/>
              <a:ext cx="318945" cy="2963"/>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xnSp macro="">
        <xdr:nvCxnSpPr>
          <xdr:cNvPr id="516" name="Straight Connector 515">
            <a:extLst>
              <a:ext uri="{FF2B5EF4-FFF2-40B4-BE49-F238E27FC236}">
                <a16:creationId xmlns:a16="http://schemas.microsoft.com/office/drawing/2014/main" id="{B600BCD5-C1F3-49FB-B0C8-CB787761BC02}"/>
              </a:ext>
            </a:extLst>
          </xdr:cNvPr>
          <xdr:cNvCxnSpPr/>
        </xdr:nvCxnSpPr>
        <xdr:spPr>
          <a:xfrm flipV="1">
            <a:off x="8301990" y="110490"/>
            <a:ext cx="0" cy="260388"/>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5</xdr:col>
      <xdr:colOff>243417</xdr:colOff>
      <xdr:row>104</xdr:row>
      <xdr:rowOff>52916</xdr:rowOff>
    </xdr:from>
    <xdr:ext cx="1440000" cy="223972"/>
    <xdr:sp macro="" textlink="">
      <xdr:nvSpPr>
        <xdr:cNvPr id="465" name="AutoShape 1940">
          <a:extLst>
            <a:ext uri="{FF2B5EF4-FFF2-40B4-BE49-F238E27FC236}">
              <a16:creationId xmlns:a16="http://schemas.microsoft.com/office/drawing/2014/main" id="{F51B4B0B-D245-4990-9B89-9F859FFDBAC1}"/>
            </a:ext>
          </a:extLst>
        </xdr:cNvPr>
        <xdr:cNvSpPr>
          <a:spLocks noChangeArrowheads="1"/>
        </xdr:cNvSpPr>
      </xdr:nvSpPr>
      <xdr:spPr bwMode="auto">
        <a:xfrm rot="10800000" flipH="1">
          <a:off x="3344334" y="20489333"/>
          <a:ext cx="1440000" cy="223972"/>
        </a:xfrm>
        <a:prstGeom prst="homePlate">
          <a:avLst>
            <a:gd name="adj" fmla="val 69872"/>
          </a:avLst>
        </a:prstGeom>
        <a:solidFill>
          <a:srgbClr xmlns:mc="http://schemas.openxmlformats.org/markup-compatibility/2006" xmlns:a14="http://schemas.microsoft.com/office/drawing/2010/main" val="FFFFFF" mc:Ignorable="a14" a14:legacySpreadsheetColorIndex="9"/>
        </a:solidFill>
        <a:ln w="127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0" tIns="18288" rIns="27432" bIns="18288" anchor="ctr" upright="1">
          <a:spAutoFit/>
        </a:bodyPr>
        <a:lstStyle/>
        <a:p>
          <a:pPr algn="ctr" rtl="0">
            <a:defRPr sz="1000"/>
          </a:pPr>
          <a:r>
            <a:rPr lang="en-GB" sz="1200" b="1" i="0" u="none" strike="noStrike" baseline="0">
              <a:solidFill>
                <a:srgbClr val="000000"/>
              </a:solidFill>
              <a:latin typeface="Verdana" panose="020B0604030504040204" pitchFamily="34" charset="0"/>
              <a:ea typeface="Verdana" panose="020B0604030504040204" pitchFamily="34" charset="0"/>
              <a:cs typeface="Verdana" panose="020B0604030504040204" pitchFamily="34" charset="0"/>
            </a:rPr>
            <a:t>Huddersfield</a:t>
          </a:r>
        </a:p>
      </xdr:txBody>
    </xdr:sp>
    <xdr:clientData/>
  </xdr:oneCellAnchor>
  <xdr:twoCellAnchor>
    <xdr:from>
      <xdr:col>3</xdr:col>
      <xdr:colOff>259296</xdr:colOff>
      <xdr:row>55</xdr:row>
      <xdr:rowOff>118772</xdr:rowOff>
    </xdr:from>
    <xdr:to>
      <xdr:col>4</xdr:col>
      <xdr:colOff>431094</xdr:colOff>
      <xdr:row>58</xdr:row>
      <xdr:rowOff>84120</xdr:rowOff>
    </xdr:to>
    <xdr:grpSp>
      <xdr:nvGrpSpPr>
        <xdr:cNvPr id="466" name="Group 7">
          <a:extLst>
            <a:ext uri="{FF2B5EF4-FFF2-40B4-BE49-F238E27FC236}">
              <a16:creationId xmlns:a16="http://schemas.microsoft.com/office/drawing/2014/main" id="{FCEF1AA2-3224-469F-87BE-4E3342C539ED}"/>
            </a:ext>
          </a:extLst>
        </xdr:cNvPr>
        <xdr:cNvGrpSpPr>
          <a:grpSpLocks/>
        </xdr:cNvGrpSpPr>
      </xdr:nvGrpSpPr>
      <xdr:grpSpPr bwMode="auto">
        <a:xfrm flipH="1">
          <a:off x="1952629" y="10485148"/>
          <a:ext cx="986715" cy="616222"/>
          <a:chOff x="3348051" y="3433723"/>
          <a:chExt cx="373673" cy="265880"/>
        </a:xfrm>
      </xdr:grpSpPr>
      <xdr:sp macro="" textlink="">
        <xdr:nvSpPr>
          <xdr:cNvPr id="467" name="Line 670">
            <a:extLst>
              <a:ext uri="{FF2B5EF4-FFF2-40B4-BE49-F238E27FC236}">
                <a16:creationId xmlns:a16="http://schemas.microsoft.com/office/drawing/2014/main" id="{33DDB18C-1CE6-41E1-8A30-D8A4CC5F3125}"/>
              </a:ext>
            </a:extLst>
          </xdr:cNvPr>
          <xdr:cNvSpPr>
            <a:spLocks noChangeShapeType="1"/>
          </xdr:cNvSpPr>
        </xdr:nvSpPr>
        <xdr:spPr bwMode="auto">
          <a:xfrm>
            <a:off x="3490065" y="3540486"/>
            <a:ext cx="231659" cy="63459"/>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468" name="Freeform 4">
            <a:extLst>
              <a:ext uri="{FF2B5EF4-FFF2-40B4-BE49-F238E27FC236}">
                <a16:creationId xmlns:a16="http://schemas.microsoft.com/office/drawing/2014/main" id="{C7D5BC14-84C9-4AD8-A15A-87C7B9A9CF40}"/>
              </a:ext>
            </a:extLst>
          </xdr:cNvPr>
          <xdr:cNvSpPr>
            <a:spLocks/>
          </xdr:cNvSpPr>
        </xdr:nvSpPr>
        <xdr:spPr bwMode="auto">
          <a:xfrm>
            <a:off x="3497580" y="3528060"/>
            <a:ext cx="55698" cy="171543"/>
          </a:xfrm>
          <a:custGeom>
            <a:avLst/>
            <a:gdLst>
              <a:gd name="T0" fmla="*/ 54841 w 55698"/>
              <a:gd name="T1" fmla="*/ 171543 h 171543"/>
              <a:gd name="T2" fmla="*/ 45858 w 55698"/>
              <a:gd name="T3" fmla="*/ 72715 h 171543"/>
              <a:gd name="T4" fmla="*/ 11430 w 55698"/>
              <a:gd name="T5" fmla="*/ 11430 h 171543"/>
              <a:gd name="T6" fmla="*/ 0 w 55698"/>
              <a:gd name="T7" fmla="*/ 0 h 17154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55698" h="171543">
                <a:moveTo>
                  <a:pt x="54841" y="171543"/>
                </a:moveTo>
                <a:cubicBezTo>
                  <a:pt x="57698" y="125188"/>
                  <a:pt x="53093" y="99401"/>
                  <a:pt x="45858" y="72715"/>
                </a:cubicBezTo>
                <a:cubicBezTo>
                  <a:pt x="38623" y="46030"/>
                  <a:pt x="15875" y="19050"/>
                  <a:pt x="11430" y="11430"/>
                </a:cubicBezTo>
                <a:cubicBezTo>
                  <a:pt x="6985" y="3810"/>
                  <a:pt x="3492" y="1905"/>
                  <a:pt x="0" y="0"/>
                </a:cubicBezTo>
              </a:path>
            </a:pathLst>
          </a:custGeom>
          <a:noFill/>
          <a:ln w="76200" cap="flat" cmpd="sng" algn="ctr">
            <a:solidFill>
              <a:srgbClr xmlns:mc="http://schemas.openxmlformats.org/markup-compatibility/2006" xmlns:a14="http://schemas.microsoft.com/office/drawing/2010/main" val="000000" mc:Ignorable="a14" a14:legacySpreadsheetColorIndex="64"/>
            </a:solidFill>
            <a:prstDash val="solid"/>
            <a:round/>
            <a:headEnd type="oval"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469" name="Freeform 5">
            <a:extLst>
              <a:ext uri="{FF2B5EF4-FFF2-40B4-BE49-F238E27FC236}">
                <a16:creationId xmlns:a16="http://schemas.microsoft.com/office/drawing/2014/main" id="{07A007EA-5C80-46CB-A5E4-6D82D5F4332F}"/>
              </a:ext>
            </a:extLst>
          </xdr:cNvPr>
          <xdr:cNvSpPr>
            <a:spLocks/>
          </xdr:cNvSpPr>
        </xdr:nvSpPr>
        <xdr:spPr bwMode="auto">
          <a:xfrm>
            <a:off x="3348051" y="3433723"/>
            <a:ext cx="161412" cy="103932"/>
          </a:xfrm>
          <a:custGeom>
            <a:avLst/>
            <a:gdLst>
              <a:gd name="T0" fmla="*/ 161412 w 220980"/>
              <a:gd name="T1" fmla="*/ 103932 h 133350"/>
              <a:gd name="T2" fmla="*/ 92593 w 220980"/>
              <a:gd name="T3" fmla="*/ 43414 h 133350"/>
              <a:gd name="T4" fmla="*/ 0 w 220980"/>
              <a:gd name="T5" fmla="*/ 0 h 133350"/>
              <a:gd name="T6" fmla="*/ 0 60000 65536"/>
              <a:gd name="T7" fmla="*/ 0 60000 65536"/>
              <a:gd name="T8" fmla="*/ 0 60000 65536"/>
            </a:gdLst>
            <a:ahLst/>
            <a:cxnLst>
              <a:cxn ang="T6">
                <a:pos x="T0" y="T1"/>
              </a:cxn>
              <a:cxn ang="T7">
                <a:pos x="T2" y="T3"/>
              </a:cxn>
              <a:cxn ang="T8">
                <a:pos x="T4" y="T5"/>
              </a:cxn>
            </a:cxnLst>
            <a:rect l="0" t="0" r="r" b="b"/>
            <a:pathLst>
              <a:path w="220980" h="133350">
                <a:moveTo>
                  <a:pt x="220980" y="133350"/>
                </a:moveTo>
                <a:cubicBezTo>
                  <a:pt x="186055" y="98742"/>
                  <a:pt x="163594" y="77927"/>
                  <a:pt x="126764" y="55702"/>
                </a:cubicBezTo>
                <a:cubicBezTo>
                  <a:pt x="89934" y="33477"/>
                  <a:pt x="38735" y="9842"/>
                  <a:pt x="0" y="0"/>
                </a:cubicBezTo>
              </a:path>
            </a:pathLst>
          </a:custGeom>
          <a:noFill/>
          <a:ln w="38100" cap="flat" cmpd="tri"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gov.uk/guidance/traffic-sign-images"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520"/>
  <sheetViews>
    <sheetView showWhiteSpace="0" view="pageLayout" topLeftCell="A376" zoomScaleNormal="100" workbookViewId="0">
      <selection activeCell="L1" sqref="L1:L49"/>
    </sheetView>
  </sheetViews>
  <sheetFormatPr defaultColWidth="8.265625" defaultRowHeight="14.25" x14ac:dyDescent="0.45"/>
  <cols>
    <col min="1" max="1" width="12.59765625" customWidth="1"/>
  </cols>
  <sheetData>
    <row r="1" spans="1:22" x14ac:dyDescent="0.45">
      <c r="A1" s="55"/>
      <c r="B1" s="55"/>
      <c r="C1" s="55"/>
      <c r="D1" s="55"/>
      <c r="E1" s="55"/>
      <c r="F1" s="55"/>
      <c r="G1" s="55"/>
      <c r="H1" s="55"/>
      <c r="I1" s="55"/>
      <c r="J1" s="55"/>
      <c r="K1" s="55"/>
      <c r="L1" s="54"/>
      <c r="V1" s="54"/>
    </row>
    <row r="2" spans="1:22" x14ac:dyDescent="0.45">
      <c r="A2" s="55"/>
      <c r="B2" s="55"/>
      <c r="C2" s="55"/>
      <c r="D2" s="55"/>
      <c r="E2" s="55"/>
      <c r="F2" s="55"/>
      <c r="G2" s="55"/>
      <c r="H2" s="55"/>
      <c r="I2" s="55"/>
      <c r="J2" s="55"/>
      <c r="K2" s="55"/>
      <c r="L2" s="54"/>
      <c r="V2" s="54"/>
    </row>
    <row r="3" spans="1:22" x14ac:dyDescent="0.45">
      <c r="A3" s="55"/>
      <c r="B3" s="55"/>
      <c r="C3" s="55"/>
      <c r="D3" s="55"/>
      <c r="E3" s="55"/>
      <c r="F3" s="55"/>
      <c r="G3" s="55"/>
      <c r="H3" s="55"/>
      <c r="I3" s="55"/>
      <c r="J3" s="55"/>
      <c r="K3" s="55"/>
      <c r="L3" s="54"/>
      <c r="V3" s="54"/>
    </row>
    <row r="4" spans="1:22" x14ac:dyDescent="0.45">
      <c r="A4" s="55"/>
      <c r="B4" s="55"/>
      <c r="C4" s="55"/>
      <c r="D4" s="55"/>
      <c r="E4" s="55"/>
      <c r="F4" s="55"/>
      <c r="G4" s="55"/>
      <c r="H4" s="55"/>
      <c r="I4" s="55"/>
      <c r="J4" s="55"/>
      <c r="K4" s="55"/>
      <c r="L4" s="54"/>
      <c r="V4" s="54"/>
    </row>
    <row r="5" spans="1:22" x14ac:dyDescent="0.45">
      <c r="A5" s="55"/>
      <c r="B5" s="55"/>
      <c r="C5" s="55"/>
      <c r="D5" s="55"/>
      <c r="E5" s="55"/>
      <c r="F5" s="55"/>
      <c r="G5" s="55"/>
      <c r="H5" s="55"/>
      <c r="I5" s="55"/>
      <c r="J5" s="55"/>
      <c r="K5" s="55"/>
      <c r="L5" s="54"/>
      <c r="V5" s="54"/>
    </row>
    <row r="6" spans="1:22" x14ac:dyDescent="0.45">
      <c r="A6" s="55"/>
      <c r="B6" s="55"/>
      <c r="C6" s="55"/>
      <c r="D6" s="55"/>
      <c r="E6" s="55"/>
      <c r="F6" s="55"/>
      <c r="G6" s="55"/>
      <c r="H6" s="55"/>
      <c r="I6" s="55"/>
      <c r="J6" s="55"/>
      <c r="K6" s="55"/>
      <c r="L6" s="54"/>
      <c r="V6" s="54"/>
    </row>
    <row r="7" spans="1:22" x14ac:dyDescent="0.45">
      <c r="A7" s="55"/>
      <c r="B7" s="55"/>
      <c r="C7" s="55"/>
      <c r="D7" s="55"/>
      <c r="E7" s="55"/>
      <c r="F7" s="55"/>
      <c r="G7" s="55"/>
      <c r="H7" s="55"/>
      <c r="I7" s="55"/>
      <c r="J7" s="55"/>
      <c r="K7" s="55"/>
      <c r="L7" s="54"/>
      <c r="V7" s="54"/>
    </row>
    <row r="8" spans="1:22" x14ac:dyDescent="0.45">
      <c r="A8" s="55"/>
      <c r="B8" s="55"/>
      <c r="C8" s="55"/>
      <c r="D8" s="55"/>
      <c r="E8" s="55"/>
      <c r="F8" s="55"/>
      <c r="G8" s="55"/>
      <c r="H8" s="55"/>
      <c r="I8" s="55"/>
      <c r="J8" s="55"/>
      <c r="K8" s="55"/>
      <c r="L8" s="54"/>
      <c r="V8" s="54"/>
    </row>
    <row r="9" spans="1:22" x14ac:dyDescent="0.45">
      <c r="A9" s="55"/>
      <c r="B9" s="55"/>
      <c r="C9" s="55"/>
      <c r="D9" s="55"/>
      <c r="E9" s="55"/>
      <c r="F9" s="55"/>
      <c r="G9" s="55"/>
      <c r="H9" s="55"/>
      <c r="I9" s="55"/>
      <c r="J9" s="55"/>
      <c r="K9" s="55"/>
      <c r="L9" s="54"/>
      <c r="V9" s="54"/>
    </row>
    <row r="10" spans="1:22" x14ac:dyDescent="0.45">
      <c r="A10" s="55"/>
      <c r="B10" s="55"/>
      <c r="C10" s="55"/>
      <c r="D10" s="55"/>
      <c r="E10" s="55"/>
      <c r="F10" s="55"/>
      <c r="G10" s="55"/>
      <c r="H10" s="55"/>
      <c r="I10" s="55"/>
      <c r="J10" s="55"/>
      <c r="K10" s="55"/>
      <c r="L10" s="54"/>
      <c r="V10" s="54"/>
    </row>
    <row r="11" spans="1:22" x14ac:dyDescent="0.45">
      <c r="A11" s="55"/>
      <c r="B11" s="55"/>
      <c r="C11" s="55"/>
      <c r="D11" s="55"/>
      <c r="E11" s="55"/>
      <c r="F11" s="55"/>
      <c r="G11" s="55"/>
      <c r="H11" s="55"/>
      <c r="I11" s="55"/>
      <c r="J11" s="55"/>
      <c r="K11" s="55"/>
      <c r="L11" s="54"/>
      <c r="V11" s="54"/>
    </row>
    <row r="12" spans="1:22" x14ac:dyDescent="0.45">
      <c r="A12" s="55"/>
      <c r="B12" s="55"/>
      <c r="C12" s="55"/>
      <c r="D12" s="55"/>
      <c r="E12" s="55"/>
      <c r="F12" s="55"/>
      <c r="G12" s="55"/>
      <c r="H12" s="55"/>
      <c r="I12" s="55"/>
      <c r="J12" s="55"/>
      <c r="K12" s="55"/>
      <c r="L12" s="54"/>
      <c r="V12" s="54"/>
    </row>
    <row r="13" spans="1:22" x14ac:dyDescent="0.45">
      <c r="A13" s="55"/>
      <c r="B13" s="55"/>
      <c r="C13" s="55"/>
      <c r="D13" s="55"/>
      <c r="E13" s="55"/>
      <c r="F13" s="55"/>
      <c r="G13" s="55"/>
      <c r="H13" s="55"/>
      <c r="I13" s="55"/>
      <c r="J13" s="55"/>
      <c r="K13" s="55"/>
      <c r="L13" s="54"/>
      <c r="V13" s="54"/>
    </row>
    <row r="14" spans="1:22" x14ac:dyDescent="0.45">
      <c r="A14" s="55"/>
      <c r="B14" s="55"/>
      <c r="C14" s="55"/>
      <c r="D14" s="55"/>
      <c r="E14" s="55"/>
      <c r="F14" s="55"/>
      <c r="G14" s="55"/>
      <c r="H14" s="55"/>
      <c r="I14" s="55"/>
      <c r="J14" s="55"/>
      <c r="K14" s="55"/>
      <c r="L14" s="54"/>
      <c r="V14" s="54"/>
    </row>
    <row r="15" spans="1:22" x14ac:dyDescent="0.45">
      <c r="A15" s="55"/>
      <c r="B15" s="55"/>
      <c r="C15" s="55"/>
      <c r="D15" s="55"/>
      <c r="E15" s="55"/>
      <c r="F15" s="55"/>
      <c r="G15" s="55"/>
      <c r="H15" s="55"/>
      <c r="I15" s="55"/>
      <c r="J15" s="55"/>
      <c r="K15" s="55"/>
      <c r="L15" s="54"/>
      <c r="V15" s="54"/>
    </row>
    <row r="16" spans="1:22" x14ac:dyDescent="0.45">
      <c r="A16" s="55"/>
      <c r="B16" s="55"/>
      <c r="C16" s="55"/>
      <c r="D16" s="55"/>
      <c r="E16" s="55"/>
      <c r="F16" s="55"/>
      <c r="G16" s="55"/>
      <c r="H16" s="55"/>
      <c r="I16" s="55"/>
      <c r="J16" s="55"/>
      <c r="K16" s="55"/>
      <c r="L16" s="54"/>
      <c r="V16" s="54"/>
    </row>
    <row r="17" spans="1:22" x14ac:dyDescent="0.45">
      <c r="A17" s="55"/>
      <c r="B17" s="55"/>
      <c r="C17" s="55"/>
      <c r="D17" s="55"/>
      <c r="E17" s="55"/>
      <c r="F17" s="55"/>
      <c r="G17" s="55"/>
      <c r="H17" s="55"/>
      <c r="I17" s="55"/>
      <c r="J17" s="55"/>
      <c r="K17" s="55"/>
      <c r="L17" s="54"/>
      <c r="V17" s="54"/>
    </row>
    <row r="18" spans="1:22" x14ac:dyDescent="0.45">
      <c r="A18" s="55"/>
      <c r="B18" s="55"/>
      <c r="C18" s="55"/>
      <c r="D18" s="55"/>
      <c r="E18" s="55"/>
      <c r="F18" s="55"/>
      <c r="G18" s="55"/>
      <c r="H18" s="55"/>
      <c r="I18" s="55"/>
      <c r="J18" s="55"/>
      <c r="K18" s="55"/>
      <c r="L18" s="54"/>
      <c r="V18" s="54"/>
    </row>
    <row r="19" spans="1:22" x14ac:dyDescent="0.45">
      <c r="A19" s="55"/>
      <c r="B19" s="55"/>
      <c r="C19" s="55"/>
      <c r="D19" s="55"/>
      <c r="E19" s="55"/>
      <c r="F19" s="55"/>
      <c r="G19" s="55"/>
      <c r="H19" s="55"/>
      <c r="I19" s="55"/>
      <c r="J19" s="55"/>
      <c r="K19" s="55"/>
      <c r="L19" s="54"/>
      <c r="V19" s="54"/>
    </row>
    <row r="20" spans="1:22" x14ac:dyDescent="0.45">
      <c r="A20" s="55"/>
      <c r="B20" s="55"/>
      <c r="C20" s="55"/>
      <c r="D20" s="55"/>
      <c r="E20" s="55"/>
      <c r="F20" s="55"/>
      <c r="G20" s="55"/>
      <c r="H20" s="55"/>
      <c r="I20" s="55"/>
      <c r="J20" s="55"/>
      <c r="K20" s="55"/>
      <c r="L20" s="54"/>
      <c r="V20" s="54"/>
    </row>
    <row r="21" spans="1:22" x14ac:dyDescent="0.45">
      <c r="A21" s="55"/>
      <c r="B21" s="55"/>
      <c r="C21" s="55"/>
      <c r="D21" s="55"/>
      <c r="E21" s="55"/>
      <c r="F21" s="55"/>
      <c r="G21" s="55"/>
      <c r="H21" s="55"/>
      <c r="I21" s="55"/>
      <c r="J21" s="55"/>
      <c r="K21" s="55"/>
      <c r="L21" s="54"/>
      <c r="V21" s="54"/>
    </row>
    <row r="22" spans="1:22" x14ac:dyDescent="0.45">
      <c r="A22" s="55"/>
      <c r="B22" s="55"/>
      <c r="C22" s="55"/>
      <c r="D22" s="55"/>
      <c r="E22" s="55"/>
      <c r="F22" s="55"/>
      <c r="G22" s="55"/>
      <c r="H22" s="55"/>
      <c r="I22" s="55"/>
      <c r="J22" s="55"/>
      <c r="K22" s="55"/>
      <c r="L22" s="54"/>
      <c r="V22" s="54"/>
    </row>
    <row r="23" spans="1:22" x14ac:dyDescent="0.45">
      <c r="A23" s="55"/>
      <c r="B23" s="55"/>
      <c r="C23" s="55"/>
      <c r="D23" s="55"/>
      <c r="E23" s="55"/>
      <c r="F23" s="55"/>
      <c r="G23" s="55"/>
      <c r="H23" s="55"/>
      <c r="I23" s="55"/>
      <c r="J23" s="55"/>
      <c r="K23" s="55"/>
      <c r="L23" s="54"/>
      <c r="V23" s="54"/>
    </row>
    <row r="24" spans="1:22" x14ac:dyDescent="0.45">
      <c r="A24" s="55"/>
      <c r="B24" s="55"/>
      <c r="C24" s="55"/>
      <c r="D24" s="55"/>
      <c r="E24" s="55"/>
      <c r="F24" s="55"/>
      <c r="G24" s="55"/>
      <c r="H24" s="55"/>
      <c r="I24" s="55"/>
      <c r="J24" s="55"/>
      <c r="K24" s="55"/>
      <c r="L24" s="54"/>
      <c r="V24" s="54"/>
    </row>
    <row r="25" spans="1:22" x14ac:dyDescent="0.45">
      <c r="A25" s="55"/>
      <c r="B25" s="55"/>
      <c r="C25" s="55"/>
      <c r="D25" s="55"/>
      <c r="E25" s="55"/>
      <c r="F25" s="55"/>
      <c r="G25" s="55"/>
      <c r="H25" s="55"/>
      <c r="I25" s="55"/>
      <c r="J25" s="55"/>
      <c r="K25" s="55"/>
      <c r="L25" s="54"/>
      <c r="V25" s="54"/>
    </row>
    <row r="26" spans="1:22" x14ac:dyDescent="0.45">
      <c r="A26" s="55"/>
      <c r="B26" s="55"/>
      <c r="C26" s="55"/>
      <c r="D26" s="55"/>
      <c r="E26" s="55"/>
      <c r="F26" s="55"/>
      <c r="G26" s="55"/>
      <c r="H26" s="55"/>
      <c r="I26" s="55"/>
      <c r="J26" s="55"/>
      <c r="K26" s="55"/>
      <c r="L26" s="54"/>
      <c r="V26" s="54"/>
    </row>
    <row r="27" spans="1:22" x14ac:dyDescent="0.45">
      <c r="A27" s="55"/>
      <c r="B27" s="55"/>
      <c r="C27" s="55"/>
      <c r="D27" s="55"/>
      <c r="E27" s="55"/>
      <c r="F27" s="55"/>
      <c r="G27" s="55"/>
      <c r="H27" s="55"/>
      <c r="I27" s="55"/>
      <c r="J27" s="55"/>
      <c r="K27" s="55"/>
      <c r="L27" s="54"/>
      <c r="V27" s="54"/>
    </row>
    <row r="28" spans="1:22" x14ac:dyDescent="0.45">
      <c r="A28" s="55"/>
      <c r="B28" s="55"/>
      <c r="C28" s="55"/>
      <c r="D28" s="55"/>
      <c r="E28" s="55"/>
      <c r="F28" s="55"/>
      <c r="G28" s="55"/>
      <c r="H28" s="55"/>
      <c r="I28" s="55"/>
      <c r="J28" s="55"/>
      <c r="K28" s="55"/>
      <c r="L28" s="54"/>
      <c r="V28" s="54"/>
    </row>
    <row r="29" spans="1:22" x14ac:dyDescent="0.45">
      <c r="A29" s="55"/>
      <c r="B29" s="55"/>
      <c r="C29" s="55"/>
      <c r="D29" s="55"/>
      <c r="E29" s="55"/>
      <c r="F29" s="55"/>
      <c r="G29" s="55"/>
      <c r="H29" s="55"/>
      <c r="I29" s="55"/>
      <c r="J29" s="55"/>
      <c r="K29" s="55"/>
      <c r="L29" s="54"/>
      <c r="V29" s="54"/>
    </row>
    <row r="30" spans="1:22" x14ac:dyDescent="0.45">
      <c r="A30" s="55"/>
      <c r="B30" s="55"/>
      <c r="C30" s="55"/>
      <c r="D30" s="55"/>
      <c r="E30" s="55"/>
      <c r="F30" s="55"/>
      <c r="G30" s="55"/>
      <c r="H30" s="55"/>
      <c r="I30" s="55"/>
      <c r="J30" s="55"/>
      <c r="K30" s="55"/>
      <c r="L30" s="54"/>
      <c r="V30" s="54"/>
    </row>
    <row r="31" spans="1:22" x14ac:dyDescent="0.45">
      <c r="A31" s="55"/>
      <c r="B31" s="55"/>
      <c r="C31" s="55"/>
      <c r="D31" s="55"/>
      <c r="E31" s="55"/>
      <c r="F31" s="55"/>
      <c r="G31" s="55"/>
      <c r="H31" s="55"/>
      <c r="I31" s="55"/>
      <c r="J31" s="55"/>
      <c r="K31" s="55"/>
      <c r="L31" s="54"/>
      <c r="V31" s="54"/>
    </row>
    <row r="32" spans="1:22" x14ac:dyDescent="0.45">
      <c r="A32" s="55"/>
      <c r="B32" s="55"/>
      <c r="C32" s="55"/>
      <c r="D32" s="55"/>
      <c r="E32" s="55"/>
      <c r="F32" s="55"/>
      <c r="G32" s="55"/>
      <c r="H32" s="55"/>
      <c r="I32" s="55"/>
      <c r="J32" s="55"/>
      <c r="K32" s="55"/>
      <c r="L32" s="54"/>
      <c r="V32" s="54"/>
    </row>
    <row r="33" spans="1:22" x14ac:dyDescent="0.45">
      <c r="A33" s="55"/>
      <c r="B33" s="55"/>
      <c r="C33" s="55"/>
      <c r="D33" s="55"/>
      <c r="E33" s="55"/>
      <c r="F33" s="55"/>
      <c r="G33" s="55"/>
      <c r="H33" s="55"/>
      <c r="I33" s="55"/>
      <c r="J33" s="55"/>
      <c r="K33" s="55"/>
      <c r="L33" s="54"/>
      <c r="V33" s="54"/>
    </row>
    <row r="34" spans="1:22" x14ac:dyDescent="0.45">
      <c r="A34" s="55"/>
      <c r="B34" s="55"/>
      <c r="C34" s="55"/>
      <c r="D34" s="55"/>
      <c r="E34" s="55"/>
      <c r="F34" s="55"/>
      <c r="G34" s="55"/>
      <c r="H34" s="55"/>
      <c r="I34" s="55"/>
      <c r="J34" s="55"/>
      <c r="K34" s="55"/>
      <c r="L34" s="54"/>
      <c r="V34" s="54"/>
    </row>
    <row r="35" spans="1:22" x14ac:dyDescent="0.45">
      <c r="A35" s="55"/>
      <c r="B35" s="55"/>
      <c r="C35" s="55"/>
      <c r="D35" s="55"/>
      <c r="E35" s="55"/>
      <c r="F35" s="55"/>
      <c r="G35" s="55"/>
      <c r="H35" s="55"/>
      <c r="I35" s="55"/>
      <c r="J35" s="55"/>
      <c r="K35" s="55"/>
      <c r="L35" s="54"/>
      <c r="V35" s="54"/>
    </row>
    <row r="36" spans="1:22" x14ac:dyDescent="0.45">
      <c r="A36" s="55"/>
      <c r="B36" s="55"/>
      <c r="C36" s="55"/>
      <c r="D36" s="55"/>
      <c r="E36" s="55"/>
      <c r="F36" s="55"/>
      <c r="G36" s="55"/>
      <c r="H36" s="55"/>
      <c r="I36" s="55"/>
      <c r="J36" s="55"/>
      <c r="K36" s="55"/>
      <c r="L36" s="54"/>
      <c r="V36" s="54"/>
    </row>
    <row r="37" spans="1:22" x14ac:dyDescent="0.45">
      <c r="A37" s="55"/>
      <c r="B37" s="55"/>
      <c r="C37" s="55"/>
      <c r="D37" s="55"/>
      <c r="E37" s="55"/>
      <c r="F37" s="55"/>
      <c r="G37" s="55"/>
      <c r="H37" s="55"/>
      <c r="I37" s="55"/>
      <c r="J37" s="55"/>
      <c r="K37" s="55"/>
      <c r="L37" s="54"/>
      <c r="V37" s="54"/>
    </row>
    <row r="38" spans="1:22" x14ac:dyDescent="0.45">
      <c r="A38" s="55"/>
      <c r="B38" s="55"/>
      <c r="C38" s="55"/>
      <c r="D38" s="55"/>
      <c r="E38" s="55"/>
      <c r="F38" s="55"/>
      <c r="G38" s="55"/>
      <c r="H38" s="55"/>
      <c r="I38" s="55"/>
      <c r="J38" s="55"/>
      <c r="K38" s="55"/>
      <c r="L38" s="54"/>
      <c r="V38" s="54"/>
    </row>
    <row r="39" spans="1:22" x14ac:dyDescent="0.45">
      <c r="A39" s="55"/>
      <c r="B39" s="55"/>
      <c r="C39" s="55"/>
      <c r="D39" s="55"/>
      <c r="E39" s="55"/>
      <c r="F39" s="55"/>
      <c r="G39" s="55"/>
      <c r="H39" s="55"/>
      <c r="I39" s="55"/>
      <c r="J39" s="55"/>
      <c r="K39" s="55"/>
      <c r="L39" s="54"/>
      <c r="V39" s="54"/>
    </row>
    <row r="40" spans="1:22" x14ac:dyDescent="0.45">
      <c r="A40" s="55"/>
      <c r="B40" s="55"/>
      <c r="C40" s="55"/>
      <c r="D40" s="55"/>
      <c r="E40" s="55"/>
      <c r="F40" s="55"/>
      <c r="G40" s="55"/>
      <c r="H40" s="55"/>
      <c r="I40" s="55"/>
      <c r="J40" s="55"/>
      <c r="K40" s="55"/>
      <c r="L40" s="54"/>
      <c r="V40" s="54"/>
    </row>
    <row r="41" spans="1:22" x14ac:dyDescent="0.45">
      <c r="A41" s="55"/>
      <c r="B41" s="55"/>
      <c r="C41" s="55"/>
      <c r="D41" s="55"/>
      <c r="E41" s="55"/>
      <c r="F41" s="55"/>
      <c r="G41" s="55"/>
      <c r="H41" s="55"/>
      <c r="I41" s="55"/>
      <c r="J41" s="55"/>
      <c r="K41" s="55"/>
      <c r="L41" s="54"/>
      <c r="V41" s="54"/>
    </row>
    <row r="42" spans="1:22" x14ac:dyDescent="0.45">
      <c r="A42" s="55"/>
      <c r="B42" s="55"/>
      <c r="C42" s="55"/>
      <c r="D42" s="55"/>
      <c r="E42" s="55"/>
      <c r="F42" s="55"/>
      <c r="G42" s="55"/>
      <c r="H42" s="55"/>
      <c r="I42" s="55"/>
      <c r="J42" s="55"/>
      <c r="K42" s="55"/>
      <c r="L42" s="54"/>
      <c r="V42" s="54"/>
    </row>
    <row r="43" spans="1:22" x14ac:dyDescent="0.45">
      <c r="A43" s="55"/>
      <c r="B43" s="55"/>
      <c r="C43" s="55"/>
      <c r="D43" s="55"/>
      <c r="E43" s="55"/>
      <c r="F43" s="55"/>
      <c r="G43" s="55"/>
      <c r="H43" s="55"/>
      <c r="I43" s="55"/>
      <c r="J43" s="55"/>
      <c r="K43" s="55"/>
      <c r="L43" s="54"/>
      <c r="V43" s="54"/>
    </row>
    <row r="44" spans="1:22" x14ac:dyDescent="0.45">
      <c r="A44" s="55"/>
      <c r="B44" s="55"/>
      <c r="C44" s="55"/>
      <c r="D44" s="55"/>
      <c r="E44" s="55"/>
      <c r="F44" s="55"/>
      <c r="G44" s="55"/>
      <c r="H44" s="55"/>
      <c r="I44" s="55"/>
      <c r="J44" s="55"/>
      <c r="K44" s="55"/>
      <c r="L44" s="54"/>
      <c r="V44" s="54"/>
    </row>
    <row r="45" spans="1:22" x14ac:dyDescent="0.45">
      <c r="A45" s="55"/>
      <c r="B45" s="55"/>
      <c r="C45" s="55"/>
      <c r="D45" s="55"/>
      <c r="E45" s="55"/>
      <c r="F45" s="55"/>
      <c r="G45" s="55"/>
      <c r="H45" s="55"/>
      <c r="I45" s="55"/>
      <c r="J45" s="55"/>
      <c r="K45" s="55"/>
      <c r="L45" s="54"/>
      <c r="V45" s="54"/>
    </row>
    <row r="46" spans="1:22" x14ac:dyDescent="0.45">
      <c r="A46" s="55"/>
      <c r="B46" s="55"/>
      <c r="C46" s="55"/>
      <c r="D46" s="55"/>
      <c r="E46" s="55"/>
      <c r="F46" s="55"/>
      <c r="G46" s="55"/>
      <c r="H46" s="55"/>
      <c r="I46" s="55"/>
      <c r="J46" s="55"/>
      <c r="K46" s="55"/>
      <c r="L46" s="54"/>
      <c r="V46" s="54"/>
    </row>
    <row r="47" spans="1:22" x14ac:dyDescent="0.45">
      <c r="A47" s="55"/>
      <c r="B47" s="55"/>
      <c r="C47" s="55"/>
      <c r="D47" s="55"/>
      <c r="E47" s="55"/>
      <c r="F47" s="55"/>
      <c r="G47" s="55"/>
      <c r="H47" s="55"/>
      <c r="I47" s="55"/>
      <c r="J47" s="55"/>
      <c r="K47" s="55"/>
      <c r="L47" s="54"/>
      <c r="V47" s="54"/>
    </row>
    <row r="48" spans="1:22" x14ac:dyDescent="0.45">
      <c r="A48" s="55"/>
      <c r="B48" s="55"/>
      <c r="C48" s="55"/>
      <c r="D48" s="55"/>
      <c r="E48" s="55"/>
      <c r="F48" s="55"/>
      <c r="G48" s="55"/>
      <c r="H48" s="55"/>
      <c r="I48" s="55"/>
      <c r="J48" s="55"/>
      <c r="K48" s="55"/>
      <c r="L48" s="54"/>
      <c r="V48" s="54"/>
    </row>
    <row r="49" spans="1:22" x14ac:dyDescent="0.45">
      <c r="A49" s="55"/>
      <c r="B49" s="55"/>
      <c r="C49" s="55"/>
      <c r="D49" s="55"/>
      <c r="E49" s="55"/>
      <c r="F49" s="55"/>
      <c r="G49" s="55"/>
      <c r="H49" s="55"/>
      <c r="I49" s="55"/>
      <c r="J49" s="55"/>
      <c r="K49" s="55"/>
      <c r="L49" s="54"/>
      <c r="V49" s="54"/>
    </row>
    <row r="50" spans="1:22" x14ac:dyDescent="0.45">
      <c r="A50" s="55"/>
      <c r="B50" s="55"/>
      <c r="C50" s="55"/>
      <c r="D50" s="55"/>
      <c r="E50" s="55"/>
      <c r="F50" s="55"/>
      <c r="G50" s="55"/>
      <c r="H50" s="55"/>
      <c r="I50" s="55"/>
      <c r="J50" s="55"/>
      <c r="K50" s="55"/>
      <c r="L50" s="54"/>
      <c r="M50" s="54"/>
      <c r="N50" s="54"/>
      <c r="O50" s="54"/>
      <c r="P50" s="54"/>
      <c r="Q50" s="54"/>
      <c r="R50" s="54"/>
      <c r="S50" s="54"/>
      <c r="T50" s="54"/>
      <c r="U50" s="54"/>
      <c r="V50" s="54"/>
    </row>
    <row r="51" spans="1:22" x14ac:dyDescent="0.45">
      <c r="A51" s="55"/>
      <c r="B51" s="55"/>
      <c r="C51" s="55"/>
      <c r="D51" s="55"/>
      <c r="E51" s="55"/>
      <c r="F51" s="55"/>
      <c r="G51" s="55"/>
      <c r="H51" s="55"/>
      <c r="I51" s="55"/>
      <c r="J51" s="55"/>
      <c r="K51" s="55"/>
      <c r="L51" s="54"/>
      <c r="M51" s="54"/>
      <c r="N51" s="54"/>
      <c r="O51" s="54"/>
      <c r="P51" s="54"/>
      <c r="Q51" s="54"/>
      <c r="R51" s="54"/>
      <c r="S51" s="54"/>
      <c r="T51" s="54"/>
      <c r="U51" s="54"/>
      <c r="V51" s="54"/>
    </row>
    <row r="52" spans="1:22" x14ac:dyDescent="0.45">
      <c r="A52" s="55"/>
      <c r="B52" s="55"/>
      <c r="C52" s="55"/>
      <c r="D52" s="55"/>
      <c r="E52" s="55"/>
      <c r="F52" s="55"/>
      <c r="G52" s="55"/>
      <c r="H52" s="55"/>
      <c r="I52" s="55"/>
      <c r="J52" s="55"/>
      <c r="K52" s="55"/>
      <c r="L52" s="54"/>
      <c r="M52" s="54"/>
      <c r="N52" s="54"/>
      <c r="O52" s="54"/>
      <c r="P52" s="54"/>
      <c r="Q52" s="54"/>
      <c r="R52" s="54"/>
      <c r="S52" s="54"/>
      <c r="T52" s="54"/>
      <c r="U52" s="54"/>
      <c r="V52" s="54"/>
    </row>
    <row r="53" spans="1:22" x14ac:dyDescent="0.45">
      <c r="A53" s="54"/>
      <c r="B53" s="54"/>
      <c r="C53" s="54"/>
      <c r="D53" s="54"/>
      <c r="E53" s="54"/>
      <c r="F53" s="54"/>
      <c r="G53" s="54"/>
      <c r="H53" s="54"/>
      <c r="I53" s="54"/>
      <c r="J53" s="54"/>
      <c r="K53" s="54"/>
    </row>
    <row r="54" spans="1:22" x14ac:dyDescent="0.45">
      <c r="A54" s="54"/>
      <c r="B54" s="54"/>
      <c r="C54" s="54"/>
      <c r="D54" s="54"/>
      <c r="E54" s="54"/>
      <c r="F54" s="54"/>
      <c r="G54" s="54"/>
      <c r="H54" s="54"/>
      <c r="I54" s="54"/>
      <c r="J54" s="54"/>
      <c r="K54" s="54"/>
    </row>
    <row r="55" spans="1:22" x14ac:dyDescent="0.45">
      <c r="A55" s="54"/>
      <c r="B55" s="54"/>
      <c r="C55" s="54"/>
      <c r="D55" s="54"/>
      <c r="E55" s="54"/>
      <c r="F55" s="54"/>
      <c r="G55" s="54"/>
      <c r="H55" s="54"/>
      <c r="I55" s="54"/>
      <c r="J55" s="54"/>
      <c r="K55" s="54"/>
    </row>
    <row r="56" spans="1:22" x14ac:dyDescent="0.45">
      <c r="A56" s="54"/>
      <c r="B56" s="54"/>
      <c r="C56" s="54"/>
      <c r="D56" s="54"/>
      <c r="E56" s="54"/>
      <c r="F56" s="54"/>
      <c r="G56" s="54"/>
      <c r="H56" s="54"/>
      <c r="I56" s="54"/>
      <c r="J56" s="54"/>
      <c r="K56" s="54"/>
    </row>
    <row r="57" spans="1:22" x14ac:dyDescent="0.45">
      <c r="A57" s="54"/>
      <c r="B57" s="54"/>
      <c r="C57" s="54"/>
      <c r="D57" s="54"/>
      <c r="E57" s="54"/>
      <c r="F57" s="54"/>
      <c r="G57" s="54"/>
      <c r="H57" s="54"/>
      <c r="I57" s="54"/>
      <c r="J57" s="54"/>
      <c r="K57" s="54"/>
    </row>
    <row r="58" spans="1:22" x14ac:dyDescent="0.45">
      <c r="A58" s="54"/>
      <c r="B58" s="54"/>
      <c r="C58" s="54"/>
      <c r="D58" s="54"/>
      <c r="E58" s="54"/>
      <c r="F58" s="54"/>
      <c r="G58" s="54"/>
      <c r="H58" s="54"/>
      <c r="I58" s="54"/>
      <c r="J58" s="54"/>
      <c r="K58" s="54"/>
    </row>
    <row r="59" spans="1:22" x14ac:dyDescent="0.45">
      <c r="A59" s="54"/>
      <c r="B59" s="54"/>
      <c r="C59" s="54"/>
      <c r="D59" s="54"/>
      <c r="E59" s="54"/>
      <c r="F59" s="54"/>
      <c r="G59" s="54"/>
      <c r="H59" s="54"/>
      <c r="I59" s="54"/>
      <c r="J59" s="54"/>
      <c r="K59" s="54"/>
    </row>
    <row r="60" spans="1:22" x14ac:dyDescent="0.45">
      <c r="A60" s="54"/>
      <c r="B60" s="54"/>
      <c r="C60" s="54"/>
      <c r="D60" s="54"/>
      <c r="E60" s="54"/>
      <c r="F60" s="54"/>
      <c r="G60" s="54"/>
      <c r="H60" s="54"/>
      <c r="I60" s="54"/>
      <c r="J60" s="54"/>
      <c r="K60" s="54"/>
    </row>
    <row r="61" spans="1:22" x14ac:dyDescent="0.45">
      <c r="A61" s="54"/>
      <c r="B61" s="54"/>
      <c r="C61" s="54"/>
      <c r="D61" s="54"/>
      <c r="E61" s="54"/>
      <c r="F61" s="54"/>
      <c r="G61" s="54"/>
      <c r="H61" s="54"/>
      <c r="I61" s="54"/>
      <c r="J61" s="54"/>
      <c r="K61" s="54"/>
    </row>
    <row r="62" spans="1:22" x14ac:dyDescent="0.45">
      <c r="A62" s="54"/>
      <c r="B62" s="54"/>
      <c r="C62" s="54"/>
      <c r="D62" s="54"/>
      <c r="E62" s="54"/>
      <c r="F62" s="54"/>
      <c r="G62" s="54"/>
      <c r="H62" s="54"/>
      <c r="I62" s="54"/>
      <c r="J62" s="54"/>
      <c r="K62" s="54"/>
    </row>
    <row r="63" spans="1:22" x14ac:dyDescent="0.45">
      <c r="A63" s="54"/>
      <c r="B63" s="54"/>
      <c r="C63" s="54"/>
      <c r="D63" s="54"/>
      <c r="E63" s="54"/>
      <c r="F63" s="54"/>
      <c r="G63" s="54"/>
      <c r="H63" s="54"/>
      <c r="I63" s="54"/>
      <c r="J63" s="54"/>
      <c r="K63" s="54"/>
    </row>
    <row r="64" spans="1:22" x14ac:dyDescent="0.45">
      <c r="A64" s="54"/>
      <c r="B64" s="54"/>
      <c r="C64" s="54"/>
      <c r="D64" s="54"/>
      <c r="E64" s="54"/>
      <c r="F64" s="54"/>
      <c r="G64" s="54"/>
      <c r="H64" s="54"/>
      <c r="I64" s="54"/>
      <c r="J64" s="54"/>
      <c r="K64" s="54"/>
    </row>
    <row r="65" spans="1:11" x14ac:dyDescent="0.45">
      <c r="A65" s="54"/>
      <c r="B65" s="54"/>
      <c r="C65" s="54"/>
      <c r="D65" s="54"/>
      <c r="E65" s="54"/>
      <c r="F65" s="54"/>
      <c r="G65" s="54"/>
      <c r="H65" s="54"/>
      <c r="I65" s="54"/>
      <c r="J65" s="54"/>
      <c r="K65" s="54"/>
    </row>
    <row r="66" spans="1:11" x14ac:dyDescent="0.45">
      <c r="A66" s="54"/>
      <c r="B66" s="54"/>
      <c r="C66" s="54"/>
      <c r="D66" s="54"/>
      <c r="E66" s="54"/>
      <c r="F66" s="54"/>
      <c r="G66" s="54"/>
      <c r="H66" s="54"/>
      <c r="I66" s="54"/>
      <c r="J66" s="54"/>
      <c r="K66" s="54"/>
    </row>
    <row r="67" spans="1:11" x14ac:dyDescent="0.45">
      <c r="A67" s="54"/>
      <c r="B67" s="54"/>
      <c r="C67" s="54"/>
      <c r="D67" s="54"/>
      <c r="E67" s="54"/>
      <c r="F67" s="54"/>
      <c r="G67" s="54"/>
      <c r="H67" s="54"/>
      <c r="I67" s="54"/>
      <c r="J67" s="54"/>
      <c r="K67" s="54"/>
    </row>
    <row r="68" spans="1:11" x14ac:dyDescent="0.45">
      <c r="A68" s="54"/>
      <c r="B68" s="54"/>
      <c r="C68" s="54"/>
      <c r="D68" s="54"/>
      <c r="E68" s="54"/>
      <c r="F68" s="54"/>
      <c r="G68" s="54"/>
      <c r="H68" s="54"/>
      <c r="I68" s="54"/>
      <c r="J68" s="54"/>
      <c r="K68" s="54"/>
    </row>
    <row r="69" spans="1:11" x14ac:dyDescent="0.45">
      <c r="A69" s="54"/>
      <c r="B69" s="54"/>
      <c r="C69" s="54"/>
      <c r="D69" s="54"/>
      <c r="E69" s="54"/>
      <c r="F69" s="54"/>
      <c r="G69" s="54"/>
      <c r="H69" s="54"/>
      <c r="I69" s="54"/>
      <c r="J69" s="54"/>
      <c r="K69" s="54"/>
    </row>
    <row r="70" spans="1:11" x14ac:dyDescent="0.45">
      <c r="A70" s="54"/>
      <c r="B70" s="54"/>
      <c r="C70" s="54"/>
      <c r="D70" s="54"/>
      <c r="E70" s="54"/>
      <c r="F70" s="54"/>
      <c r="G70" s="54"/>
      <c r="H70" s="54"/>
      <c r="I70" s="54"/>
      <c r="J70" s="54"/>
      <c r="K70" s="54"/>
    </row>
    <row r="71" spans="1:11" x14ac:dyDescent="0.45">
      <c r="A71" s="54"/>
      <c r="B71" s="54"/>
      <c r="C71" s="54"/>
      <c r="D71" s="54"/>
      <c r="E71" s="54"/>
      <c r="F71" s="54"/>
      <c r="G71" s="54"/>
      <c r="H71" s="54"/>
      <c r="I71" s="54"/>
      <c r="J71" s="54"/>
      <c r="K71" s="54"/>
    </row>
    <row r="72" spans="1:11" x14ac:dyDescent="0.45">
      <c r="A72" s="54"/>
      <c r="B72" s="54"/>
      <c r="C72" s="54"/>
      <c r="D72" s="54"/>
      <c r="E72" s="54"/>
      <c r="F72" s="54"/>
      <c r="G72" s="54"/>
      <c r="H72" s="54"/>
      <c r="I72" s="54"/>
      <c r="J72" s="54"/>
      <c r="K72" s="54"/>
    </row>
    <row r="73" spans="1:11" x14ac:dyDescent="0.45">
      <c r="A73" s="54"/>
      <c r="B73" s="54"/>
      <c r="C73" s="54"/>
      <c r="D73" s="54"/>
      <c r="E73" s="54"/>
      <c r="F73" s="54"/>
      <c r="G73" s="54"/>
      <c r="H73" s="54"/>
      <c r="I73" s="54"/>
      <c r="J73" s="54"/>
      <c r="K73" s="54"/>
    </row>
    <row r="74" spans="1:11" x14ac:dyDescent="0.45">
      <c r="A74" s="54"/>
      <c r="B74" s="54"/>
      <c r="C74" s="54"/>
      <c r="D74" s="54"/>
      <c r="E74" s="54"/>
      <c r="F74" s="54"/>
      <c r="G74" s="54"/>
      <c r="H74" s="54"/>
      <c r="I74" s="54"/>
      <c r="J74" s="54"/>
      <c r="K74" s="54"/>
    </row>
    <row r="75" spans="1:11" x14ac:dyDescent="0.45">
      <c r="A75" s="54"/>
      <c r="B75" s="54"/>
      <c r="C75" s="54"/>
      <c r="D75" s="54"/>
      <c r="E75" s="54"/>
      <c r="F75" s="54"/>
      <c r="G75" s="54"/>
      <c r="H75" s="54"/>
      <c r="I75" s="54"/>
      <c r="J75" s="54"/>
      <c r="K75" s="54"/>
    </row>
    <row r="76" spans="1:11" x14ac:dyDescent="0.45">
      <c r="A76" s="54"/>
      <c r="B76" s="54"/>
      <c r="C76" s="54"/>
      <c r="D76" s="54"/>
      <c r="E76" s="54"/>
      <c r="F76" s="54"/>
      <c r="G76" s="54"/>
      <c r="H76" s="54"/>
      <c r="I76" s="54"/>
      <c r="J76" s="54"/>
      <c r="K76" s="54"/>
    </row>
    <row r="77" spans="1:11" x14ac:dyDescent="0.45">
      <c r="A77" s="54"/>
      <c r="B77" s="54"/>
      <c r="C77" s="54"/>
      <c r="D77" s="54"/>
      <c r="E77" s="54"/>
      <c r="F77" s="54"/>
      <c r="G77" s="54"/>
      <c r="H77" s="54"/>
      <c r="I77" s="54"/>
      <c r="J77" s="54"/>
      <c r="K77" s="54"/>
    </row>
    <row r="78" spans="1:11" x14ac:dyDescent="0.45">
      <c r="A78" s="54"/>
      <c r="B78" s="54"/>
      <c r="C78" s="54"/>
      <c r="D78" s="54"/>
      <c r="E78" s="54"/>
      <c r="F78" s="54"/>
      <c r="G78" s="54"/>
      <c r="H78" s="54"/>
      <c r="I78" s="54"/>
      <c r="J78" s="54"/>
      <c r="K78" s="54"/>
    </row>
    <row r="79" spans="1:11" x14ac:dyDescent="0.45">
      <c r="A79" s="54"/>
      <c r="B79" s="54"/>
      <c r="C79" s="54"/>
      <c r="D79" s="54"/>
      <c r="E79" s="54"/>
      <c r="F79" s="54"/>
      <c r="G79" s="54"/>
      <c r="H79" s="54"/>
      <c r="I79" s="54"/>
      <c r="J79" s="54"/>
      <c r="K79" s="54"/>
    </row>
    <row r="80" spans="1:11" x14ac:dyDescent="0.45">
      <c r="A80" s="54"/>
      <c r="B80" s="54"/>
      <c r="C80" s="54"/>
      <c r="D80" s="54"/>
      <c r="E80" s="54"/>
      <c r="F80" s="54"/>
      <c r="G80" s="54"/>
      <c r="H80" s="54"/>
      <c r="I80" s="54"/>
      <c r="J80" s="54"/>
      <c r="K80" s="54"/>
    </row>
    <row r="81" spans="1:11" x14ac:dyDescent="0.45">
      <c r="A81" s="54"/>
      <c r="B81" s="54"/>
      <c r="C81" s="54"/>
      <c r="D81" s="54"/>
      <c r="E81" s="54"/>
      <c r="F81" s="54"/>
      <c r="G81" s="54"/>
      <c r="H81" s="54"/>
      <c r="I81" s="54"/>
      <c r="J81" s="54"/>
      <c r="K81" s="54"/>
    </row>
    <row r="82" spans="1:11" x14ac:dyDescent="0.45">
      <c r="A82" s="54"/>
      <c r="B82" s="54"/>
      <c r="C82" s="54"/>
      <c r="D82" s="54"/>
      <c r="E82" s="54"/>
      <c r="F82" s="54"/>
      <c r="G82" s="54"/>
      <c r="H82" s="54"/>
      <c r="I82" s="54"/>
      <c r="J82" s="54"/>
      <c r="K82" s="54"/>
    </row>
    <row r="83" spans="1:11" x14ac:dyDescent="0.45">
      <c r="A83" s="54"/>
      <c r="B83" s="54"/>
      <c r="C83" s="54"/>
      <c r="D83" s="54"/>
      <c r="E83" s="54"/>
      <c r="F83" s="54"/>
      <c r="G83" s="54"/>
      <c r="H83" s="54"/>
      <c r="I83" s="54"/>
      <c r="J83" s="54"/>
      <c r="K83" s="54"/>
    </row>
    <row r="84" spans="1:11" x14ac:dyDescent="0.45">
      <c r="A84" s="54"/>
      <c r="B84" s="54"/>
      <c r="C84" s="54"/>
      <c r="D84" s="54"/>
      <c r="E84" s="54"/>
      <c r="F84" s="54"/>
      <c r="G84" s="54"/>
      <c r="H84" s="54"/>
      <c r="I84" s="54"/>
      <c r="J84" s="54"/>
      <c r="K84" s="54"/>
    </row>
    <row r="85" spans="1:11" x14ac:dyDescent="0.45">
      <c r="A85" s="54"/>
      <c r="B85" s="54"/>
      <c r="C85" s="54"/>
      <c r="D85" s="54"/>
      <c r="E85" s="54"/>
      <c r="F85" s="54"/>
      <c r="G85" s="54"/>
      <c r="H85" s="54"/>
      <c r="I85" s="54"/>
      <c r="J85" s="54"/>
      <c r="K85" s="54"/>
    </row>
    <row r="86" spans="1:11" x14ac:dyDescent="0.45">
      <c r="A86" s="54"/>
      <c r="B86" s="54"/>
      <c r="C86" s="54"/>
      <c r="D86" s="54"/>
      <c r="E86" s="54"/>
      <c r="F86" s="54"/>
      <c r="G86" s="54"/>
      <c r="H86" s="54"/>
      <c r="I86" s="54"/>
      <c r="J86" s="54"/>
      <c r="K86" s="54"/>
    </row>
    <row r="87" spans="1:11" x14ac:dyDescent="0.45">
      <c r="A87" s="54"/>
      <c r="B87" s="54"/>
      <c r="C87" s="54"/>
      <c r="D87" s="54"/>
      <c r="E87" s="54"/>
      <c r="F87" s="54"/>
      <c r="G87" s="54"/>
      <c r="H87" s="54"/>
      <c r="I87" s="54"/>
      <c r="J87" s="54"/>
      <c r="K87" s="54"/>
    </row>
    <row r="88" spans="1:11" x14ac:dyDescent="0.45">
      <c r="A88" s="54"/>
      <c r="B88" s="54"/>
      <c r="C88" s="54"/>
      <c r="D88" s="54"/>
      <c r="E88" s="54"/>
      <c r="F88" s="54"/>
      <c r="G88" s="54"/>
      <c r="H88" s="54"/>
      <c r="I88" s="54"/>
      <c r="J88" s="54"/>
      <c r="K88" s="54"/>
    </row>
    <row r="89" spans="1:11" x14ac:dyDescent="0.45">
      <c r="A89" s="54"/>
      <c r="B89" s="54"/>
      <c r="C89" s="54"/>
      <c r="D89" s="54"/>
      <c r="E89" s="54"/>
      <c r="F89" s="54"/>
      <c r="G89" s="54"/>
      <c r="H89" s="54"/>
      <c r="I89" s="54"/>
      <c r="J89" s="54"/>
      <c r="K89" s="54"/>
    </row>
    <row r="90" spans="1:11" x14ac:dyDescent="0.45">
      <c r="A90" s="54"/>
      <c r="B90" s="54"/>
      <c r="C90" s="54"/>
      <c r="D90" s="54"/>
      <c r="E90" s="54"/>
      <c r="F90" s="54"/>
      <c r="G90" s="54"/>
      <c r="H90" s="54"/>
      <c r="I90" s="54"/>
      <c r="J90" s="54"/>
      <c r="K90" s="54"/>
    </row>
    <row r="91" spans="1:11" x14ac:dyDescent="0.45">
      <c r="A91" s="54"/>
      <c r="B91" s="54"/>
      <c r="C91" s="54"/>
      <c r="D91" s="54"/>
      <c r="E91" s="54"/>
      <c r="F91" s="54"/>
      <c r="G91" s="54"/>
      <c r="H91" s="54"/>
      <c r="I91" s="54"/>
      <c r="J91" s="54"/>
      <c r="K91" s="54"/>
    </row>
    <row r="92" spans="1:11" x14ac:dyDescent="0.45">
      <c r="A92" s="54"/>
      <c r="B92" s="54"/>
      <c r="C92" s="54"/>
      <c r="D92" s="54"/>
      <c r="E92" s="54"/>
      <c r="F92" s="54"/>
      <c r="G92" s="54"/>
      <c r="H92" s="54"/>
      <c r="I92" s="54"/>
      <c r="J92" s="54"/>
      <c r="K92" s="54"/>
    </row>
    <row r="93" spans="1:11" x14ac:dyDescent="0.45">
      <c r="A93" s="54"/>
      <c r="B93" s="54"/>
      <c r="C93" s="54"/>
      <c r="D93" s="54"/>
      <c r="E93" s="54"/>
      <c r="F93" s="54"/>
      <c r="G93" s="54"/>
      <c r="H93" s="54"/>
      <c r="I93" s="54"/>
      <c r="J93" s="54"/>
      <c r="K93" s="54"/>
    </row>
    <row r="94" spans="1:11" x14ac:dyDescent="0.45">
      <c r="A94" s="54"/>
      <c r="B94" s="54"/>
      <c r="C94" s="54"/>
      <c r="D94" s="54"/>
      <c r="E94" s="54"/>
      <c r="F94" s="54"/>
      <c r="G94" s="54"/>
      <c r="H94" s="54"/>
      <c r="I94" s="54"/>
      <c r="J94" s="54"/>
      <c r="K94" s="54"/>
    </row>
    <row r="95" spans="1:11" x14ac:dyDescent="0.45">
      <c r="A95" s="54"/>
      <c r="B95" s="54"/>
      <c r="C95" s="54"/>
      <c r="D95" s="54"/>
      <c r="E95" s="54"/>
      <c r="F95" s="54"/>
      <c r="G95" s="54"/>
      <c r="H95" s="54"/>
      <c r="I95" s="54"/>
      <c r="J95" s="54"/>
      <c r="K95" s="54"/>
    </row>
    <row r="96" spans="1:11" x14ac:dyDescent="0.45">
      <c r="A96" s="54"/>
      <c r="B96" s="54"/>
      <c r="C96" s="54"/>
      <c r="D96" s="54"/>
      <c r="E96" s="54"/>
      <c r="F96" s="54"/>
      <c r="G96" s="54"/>
      <c r="H96" s="54"/>
      <c r="I96" s="54"/>
      <c r="J96" s="54"/>
      <c r="K96" s="54"/>
    </row>
    <row r="97" spans="1:11" x14ac:dyDescent="0.45">
      <c r="A97" s="54"/>
      <c r="B97" s="54"/>
      <c r="C97" s="54"/>
      <c r="D97" s="54"/>
      <c r="E97" s="54"/>
      <c r="F97" s="54"/>
      <c r="G97" s="54"/>
      <c r="H97" s="54"/>
      <c r="I97" s="54"/>
      <c r="J97" s="54"/>
      <c r="K97" s="54"/>
    </row>
    <row r="98" spans="1:11" x14ac:dyDescent="0.45">
      <c r="A98" s="54"/>
      <c r="B98" s="54"/>
      <c r="C98" s="54"/>
      <c r="D98" s="54"/>
      <c r="E98" s="54"/>
      <c r="F98" s="54"/>
      <c r="G98" s="54"/>
      <c r="H98" s="54"/>
      <c r="I98" s="54"/>
      <c r="J98" s="54"/>
      <c r="K98" s="54"/>
    </row>
    <row r="99" spans="1:11" x14ac:dyDescent="0.45">
      <c r="A99" s="54"/>
      <c r="B99" s="54"/>
      <c r="C99" s="54"/>
      <c r="D99" s="54"/>
      <c r="E99" s="54"/>
      <c r="F99" s="54"/>
      <c r="G99" s="54"/>
      <c r="H99" s="54"/>
      <c r="I99" s="54"/>
      <c r="J99" s="54"/>
      <c r="K99" s="54"/>
    </row>
    <row r="100" spans="1:11" x14ac:dyDescent="0.45">
      <c r="A100" s="54"/>
      <c r="B100" s="54"/>
      <c r="C100" s="54"/>
      <c r="D100" s="54"/>
      <c r="E100" s="54"/>
      <c r="F100" s="54"/>
      <c r="G100" s="54"/>
      <c r="H100" s="54"/>
      <c r="I100" s="54"/>
      <c r="J100" s="54"/>
      <c r="K100" s="54"/>
    </row>
    <row r="101" spans="1:11" x14ac:dyDescent="0.45">
      <c r="A101" s="54"/>
      <c r="B101" s="54"/>
      <c r="C101" s="54"/>
      <c r="D101" s="54"/>
      <c r="E101" s="54"/>
      <c r="F101" s="54"/>
      <c r="G101" s="54"/>
      <c r="H101" s="54"/>
      <c r="I101" s="54"/>
      <c r="J101" s="54"/>
      <c r="K101" s="54"/>
    </row>
    <row r="102" spans="1:11" x14ac:dyDescent="0.45">
      <c r="A102" s="54"/>
      <c r="B102" s="54"/>
      <c r="C102" s="54"/>
      <c r="D102" s="54"/>
      <c r="E102" s="54"/>
      <c r="F102" s="54"/>
      <c r="G102" s="54"/>
      <c r="H102" s="54"/>
      <c r="I102" s="54"/>
      <c r="J102" s="54"/>
      <c r="K102" s="54"/>
    </row>
    <row r="103" spans="1:11" x14ac:dyDescent="0.45">
      <c r="A103" s="54"/>
      <c r="B103" s="54"/>
      <c r="C103" s="54"/>
      <c r="D103" s="54"/>
      <c r="E103" s="54"/>
      <c r="F103" s="54"/>
      <c r="G103" s="54"/>
      <c r="H103" s="54"/>
      <c r="I103" s="54"/>
      <c r="J103" s="54"/>
      <c r="K103" s="54"/>
    </row>
    <row r="104" spans="1:11" x14ac:dyDescent="0.45">
      <c r="A104" s="54"/>
      <c r="B104" s="54"/>
      <c r="C104" s="54"/>
      <c r="D104" s="54"/>
      <c r="E104" s="54"/>
      <c r="F104" s="54"/>
      <c r="G104" s="54"/>
      <c r="H104" s="54"/>
      <c r="I104" s="54"/>
      <c r="J104" s="54"/>
      <c r="K104" s="54"/>
    </row>
    <row r="105" spans="1:11" x14ac:dyDescent="0.45">
      <c r="A105" s="54"/>
      <c r="B105" s="54"/>
      <c r="C105" s="54"/>
      <c r="D105" s="54"/>
      <c r="E105" s="54"/>
      <c r="F105" s="54"/>
      <c r="G105" s="54"/>
      <c r="H105" s="54"/>
      <c r="I105" s="54"/>
      <c r="J105" s="54"/>
      <c r="K105" s="54"/>
    </row>
    <row r="106" spans="1:11" x14ac:dyDescent="0.45">
      <c r="A106" s="54"/>
      <c r="B106" s="54"/>
      <c r="C106" s="54"/>
      <c r="D106" s="54"/>
      <c r="E106" s="54"/>
      <c r="F106" s="54"/>
      <c r="G106" s="54"/>
      <c r="H106" s="54"/>
      <c r="I106" s="54"/>
      <c r="J106" s="54"/>
      <c r="K106" s="54"/>
    </row>
    <row r="107" spans="1:11" x14ac:dyDescent="0.45">
      <c r="A107" s="54"/>
      <c r="B107" s="54"/>
      <c r="C107" s="54"/>
      <c r="D107" s="54"/>
      <c r="E107" s="54"/>
      <c r="F107" s="54"/>
      <c r="G107" s="54"/>
      <c r="H107" s="54"/>
      <c r="I107" s="54"/>
      <c r="J107" s="54"/>
      <c r="K107" s="54"/>
    </row>
    <row r="108" spans="1:11" x14ac:dyDescent="0.45">
      <c r="A108" s="54"/>
      <c r="B108" s="54"/>
      <c r="C108" s="54"/>
      <c r="D108" s="54"/>
      <c r="E108" s="54"/>
      <c r="F108" s="54"/>
      <c r="G108" s="54"/>
      <c r="H108" s="54"/>
      <c r="I108" s="54"/>
      <c r="J108" s="54"/>
      <c r="K108" s="54"/>
    </row>
    <row r="109" spans="1:11" x14ac:dyDescent="0.45">
      <c r="A109" s="54"/>
      <c r="B109" s="54"/>
      <c r="C109" s="54"/>
      <c r="D109" s="54"/>
      <c r="E109" s="54"/>
      <c r="F109" s="54"/>
      <c r="G109" s="54"/>
      <c r="H109" s="54"/>
      <c r="I109" s="54"/>
      <c r="J109" s="54"/>
      <c r="K109" s="54"/>
    </row>
    <row r="110" spans="1:11" x14ac:dyDescent="0.45">
      <c r="A110" s="54"/>
      <c r="B110" s="54"/>
      <c r="C110" s="54"/>
      <c r="D110" s="54"/>
      <c r="E110" s="54"/>
      <c r="F110" s="54"/>
      <c r="G110" s="54"/>
      <c r="H110" s="54"/>
      <c r="I110" s="54"/>
      <c r="J110" s="54"/>
      <c r="K110" s="54"/>
    </row>
    <row r="111" spans="1:11" x14ac:dyDescent="0.45">
      <c r="A111" s="54"/>
      <c r="B111" s="54"/>
      <c r="C111" s="54"/>
      <c r="D111" s="54"/>
      <c r="E111" s="54"/>
      <c r="F111" s="54"/>
      <c r="G111" s="54"/>
      <c r="H111" s="54"/>
      <c r="I111" s="54"/>
      <c r="J111" s="54"/>
      <c r="K111" s="54"/>
    </row>
    <row r="112" spans="1:11" x14ac:dyDescent="0.45">
      <c r="A112" s="54"/>
      <c r="B112" s="54"/>
      <c r="C112" s="54"/>
      <c r="D112" s="54"/>
      <c r="E112" s="54"/>
      <c r="F112" s="54"/>
      <c r="G112" s="54"/>
      <c r="H112" s="54"/>
      <c r="I112" s="54"/>
      <c r="J112" s="54"/>
      <c r="K112" s="54"/>
    </row>
    <row r="113" spans="1:11" x14ac:dyDescent="0.45">
      <c r="A113" s="54"/>
      <c r="B113" s="54"/>
      <c r="C113" s="54"/>
      <c r="D113" s="54"/>
      <c r="E113" s="54"/>
      <c r="F113" s="54"/>
      <c r="G113" s="54"/>
      <c r="H113" s="54"/>
      <c r="I113" s="54"/>
      <c r="J113" s="54"/>
      <c r="K113" s="54"/>
    </row>
    <row r="114" spans="1:11" x14ac:dyDescent="0.45">
      <c r="A114" s="54"/>
      <c r="B114" s="54"/>
      <c r="C114" s="54"/>
      <c r="D114" s="54"/>
      <c r="E114" s="54"/>
      <c r="F114" s="54"/>
      <c r="G114" s="54"/>
      <c r="H114" s="54"/>
      <c r="I114" s="54"/>
      <c r="J114" s="54"/>
      <c r="K114" s="54"/>
    </row>
    <row r="115" spans="1:11" x14ac:dyDescent="0.45">
      <c r="A115" s="54"/>
      <c r="B115" s="54"/>
      <c r="C115" s="54"/>
      <c r="D115" s="54"/>
      <c r="E115" s="54"/>
      <c r="F115" s="54"/>
      <c r="G115" s="54"/>
      <c r="H115" s="54"/>
      <c r="I115" s="54"/>
      <c r="J115" s="54"/>
      <c r="K115" s="54"/>
    </row>
    <row r="116" spans="1:11" x14ac:dyDescent="0.45">
      <c r="A116" s="54"/>
      <c r="B116" s="54"/>
      <c r="C116" s="54"/>
      <c r="D116" s="54"/>
      <c r="E116" s="54"/>
      <c r="F116" s="54"/>
      <c r="G116" s="54"/>
      <c r="H116" s="54"/>
      <c r="I116" s="54"/>
      <c r="J116" s="54"/>
      <c r="K116" s="54"/>
    </row>
    <row r="117" spans="1:11" x14ac:dyDescent="0.45">
      <c r="A117" s="54"/>
      <c r="B117" s="54"/>
      <c r="C117" s="54"/>
      <c r="D117" s="54"/>
      <c r="E117" s="54"/>
      <c r="F117" s="54"/>
      <c r="G117" s="54"/>
      <c r="H117" s="54"/>
      <c r="I117" s="54"/>
      <c r="J117" s="54"/>
      <c r="K117" s="54"/>
    </row>
    <row r="118" spans="1:11" x14ac:dyDescent="0.45">
      <c r="A118" s="54"/>
      <c r="B118" s="54"/>
      <c r="C118" s="54"/>
      <c r="D118" s="54"/>
      <c r="E118" s="54"/>
      <c r="F118" s="54"/>
      <c r="G118" s="54"/>
      <c r="H118" s="54"/>
      <c r="I118" s="54"/>
      <c r="J118" s="54"/>
      <c r="K118" s="54"/>
    </row>
    <row r="119" spans="1:11" x14ac:dyDescent="0.45">
      <c r="A119" s="54"/>
      <c r="B119" s="54"/>
      <c r="C119" s="54"/>
      <c r="D119" s="54"/>
      <c r="E119" s="54"/>
      <c r="F119" s="54"/>
      <c r="G119" s="54"/>
      <c r="H119" s="54"/>
      <c r="I119" s="54"/>
      <c r="J119" s="54"/>
      <c r="K119" s="54"/>
    </row>
    <row r="120" spans="1:11" x14ac:dyDescent="0.45">
      <c r="A120" s="54"/>
      <c r="B120" s="54"/>
      <c r="C120" s="54"/>
      <c r="D120" s="54"/>
      <c r="E120" s="54"/>
      <c r="F120" s="54"/>
      <c r="G120" s="54"/>
      <c r="H120" s="54"/>
      <c r="I120" s="54"/>
      <c r="J120" s="54"/>
      <c r="K120" s="54"/>
    </row>
    <row r="121" spans="1:11" x14ac:dyDescent="0.45">
      <c r="A121" s="54"/>
      <c r="B121" s="54"/>
      <c r="C121" s="54"/>
      <c r="D121" s="54"/>
      <c r="E121" s="54"/>
      <c r="F121" s="54"/>
      <c r="G121" s="54"/>
      <c r="H121" s="54"/>
      <c r="I121" s="54"/>
      <c r="J121" s="54"/>
      <c r="K121" s="54"/>
    </row>
    <row r="122" spans="1:11" x14ac:dyDescent="0.45">
      <c r="A122" s="54"/>
      <c r="B122" s="54"/>
      <c r="C122" s="54"/>
      <c r="D122" s="54"/>
      <c r="E122" s="54"/>
      <c r="F122" s="54"/>
      <c r="G122" s="54"/>
      <c r="H122" s="54"/>
      <c r="I122" s="54"/>
      <c r="J122" s="54"/>
      <c r="K122" s="54"/>
    </row>
    <row r="123" spans="1:11" x14ac:dyDescent="0.45">
      <c r="A123" s="54"/>
      <c r="B123" s="54"/>
      <c r="C123" s="54"/>
      <c r="D123" s="54"/>
      <c r="E123" s="54"/>
      <c r="F123" s="54"/>
      <c r="G123" s="54"/>
      <c r="H123" s="54"/>
      <c r="I123" s="54"/>
      <c r="J123" s="54"/>
      <c r="K123" s="54"/>
    </row>
    <row r="124" spans="1:11" x14ac:dyDescent="0.45">
      <c r="A124" s="54"/>
      <c r="B124" s="54"/>
      <c r="C124" s="54"/>
      <c r="D124" s="54"/>
      <c r="E124" s="54"/>
      <c r="F124" s="54"/>
      <c r="G124" s="54"/>
      <c r="H124" s="54"/>
      <c r="I124" s="54"/>
      <c r="J124" s="54"/>
      <c r="K124" s="54"/>
    </row>
    <row r="125" spans="1:11" x14ac:dyDescent="0.45">
      <c r="A125" s="54"/>
      <c r="B125" s="54"/>
      <c r="C125" s="54"/>
      <c r="D125" s="54"/>
      <c r="E125" s="54"/>
      <c r="F125" s="54"/>
      <c r="G125" s="54"/>
      <c r="H125" s="54"/>
      <c r="I125" s="54"/>
      <c r="J125" s="54"/>
      <c r="K125" s="54"/>
    </row>
    <row r="126" spans="1:11" x14ac:dyDescent="0.45">
      <c r="A126" s="54"/>
      <c r="B126" s="54"/>
      <c r="C126" s="54"/>
      <c r="D126" s="54"/>
      <c r="E126" s="54"/>
      <c r="F126" s="54"/>
      <c r="G126" s="54"/>
      <c r="H126" s="54"/>
      <c r="I126" s="54"/>
      <c r="J126" s="54"/>
      <c r="K126" s="54"/>
    </row>
    <row r="127" spans="1:11" x14ac:dyDescent="0.45">
      <c r="A127" s="54"/>
      <c r="B127" s="54"/>
      <c r="C127" s="54"/>
      <c r="D127" s="54"/>
      <c r="E127" s="54"/>
      <c r="F127" s="54"/>
      <c r="G127" s="54"/>
      <c r="H127" s="54"/>
      <c r="I127" s="54"/>
      <c r="J127" s="54"/>
      <c r="K127" s="54"/>
    </row>
    <row r="128" spans="1:11" x14ac:dyDescent="0.45">
      <c r="A128" s="54"/>
      <c r="B128" s="54"/>
      <c r="C128" s="54"/>
      <c r="D128" s="54"/>
      <c r="E128" s="54"/>
      <c r="F128" s="54"/>
      <c r="G128" s="54"/>
      <c r="H128" s="54"/>
      <c r="I128" s="54"/>
      <c r="J128" s="54"/>
      <c r="K128" s="54"/>
    </row>
    <row r="129" spans="1:11" x14ac:dyDescent="0.45">
      <c r="A129" s="54"/>
      <c r="B129" s="54"/>
      <c r="C129" s="54"/>
      <c r="D129" s="54"/>
      <c r="E129" s="54"/>
      <c r="F129" s="54"/>
      <c r="G129" s="54"/>
      <c r="H129" s="54"/>
      <c r="I129" s="54"/>
      <c r="J129" s="54"/>
      <c r="K129" s="54"/>
    </row>
    <row r="130" spans="1:11" x14ac:dyDescent="0.45">
      <c r="A130" s="54"/>
      <c r="B130" s="54"/>
      <c r="C130" s="54"/>
      <c r="D130" s="54"/>
      <c r="E130" s="54"/>
      <c r="F130" s="54"/>
      <c r="G130" s="54"/>
      <c r="H130" s="54"/>
      <c r="I130" s="54"/>
      <c r="J130" s="54"/>
      <c r="K130" s="54"/>
    </row>
    <row r="131" spans="1:11" x14ac:dyDescent="0.45">
      <c r="A131" s="54"/>
      <c r="B131" s="54"/>
      <c r="C131" s="54"/>
      <c r="D131" s="54"/>
      <c r="E131" s="54"/>
      <c r="F131" s="54"/>
      <c r="G131" s="54"/>
      <c r="H131" s="54"/>
      <c r="I131" s="54"/>
      <c r="J131" s="54"/>
      <c r="K131" s="54"/>
    </row>
    <row r="132" spans="1:11" x14ac:dyDescent="0.45">
      <c r="A132" s="54"/>
      <c r="B132" s="54"/>
      <c r="C132" s="54"/>
      <c r="D132" s="54"/>
      <c r="E132" s="54"/>
      <c r="F132" s="54"/>
      <c r="G132" s="54"/>
      <c r="H132" s="54"/>
      <c r="I132" s="54"/>
      <c r="J132" s="54"/>
      <c r="K132" s="54"/>
    </row>
    <row r="133" spans="1:11" x14ac:dyDescent="0.45">
      <c r="A133" s="54"/>
      <c r="B133" s="54"/>
      <c r="C133" s="54"/>
      <c r="D133" s="54"/>
      <c r="E133" s="54"/>
      <c r="F133" s="54"/>
      <c r="G133" s="54"/>
      <c r="H133" s="54"/>
      <c r="I133" s="54"/>
      <c r="J133" s="54"/>
      <c r="K133" s="54"/>
    </row>
    <row r="134" spans="1:11" x14ac:dyDescent="0.45">
      <c r="A134" s="54"/>
      <c r="B134" s="54"/>
      <c r="C134" s="54"/>
      <c r="D134" s="54"/>
      <c r="E134" s="54"/>
      <c r="F134" s="54"/>
      <c r="G134" s="54"/>
      <c r="H134" s="54"/>
      <c r="I134" s="54"/>
      <c r="J134" s="54"/>
      <c r="K134" s="54"/>
    </row>
    <row r="135" spans="1:11" x14ac:dyDescent="0.45">
      <c r="A135" s="54"/>
      <c r="B135" s="54"/>
      <c r="C135" s="54"/>
      <c r="D135" s="54"/>
      <c r="E135" s="54"/>
      <c r="F135" s="54"/>
      <c r="G135" s="54"/>
      <c r="H135" s="54"/>
      <c r="I135" s="54"/>
      <c r="J135" s="54"/>
      <c r="K135" s="54"/>
    </row>
    <row r="136" spans="1:11" x14ac:dyDescent="0.45">
      <c r="A136" s="54"/>
      <c r="B136" s="54"/>
      <c r="C136" s="54"/>
      <c r="D136" s="54"/>
      <c r="E136" s="54"/>
      <c r="F136" s="54"/>
      <c r="G136" s="54"/>
      <c r="H136" s="54"/>
      <c r="I136" s="54"/>
      <c r="J136" s="54"/>
      <c r="K136" s="54"/>
    </row>
    <row r="137" spans="1:11" x14ac:dyDescent="0.45">
      <c r="A137" s="54"/>
      <c r="B137" s="54"/>
      <c r="C137" s="54"/>
      <c r="D137" s="54"/>
      <c r="E137" s="54"/>
      <c r="F137" s="54"/>
      <c r="G137" s="54"/>
      <c r="H137" s="54"/>
      <c r="I137" s="54"/>
      <c r="J137" s="54"/>
      <c r="K137" s="54"/>
    </row>
    <row r="138" spans="1:11" x14ac:dyDescent="0.45">
      <c r="A138" s="54"/>
      <c r="B138" s="54"/>
      <c r="C138" s="54"/>
      <c r="D138" s="54"/>
      <c r="E138" s="54"/>
      <c r="F138" s="54"/>
      <c r="G138" s="54"/>
      <c r="H138" s="54"/>
      <c r="I138" s="54"/>
      <c r="J138" s="54"/>
      <c r="K138" s="54"/>
    </row>
    <row r="139" spans="1:11" x14ac:dyDescent="0.45">
      <c r="A139" s="54"/>
      <c r="B139" s="54"/>
      <c r="C139" s="54"/>
      <c r="D139" s="54"/>
      <c r="E139" s="54"/>
      <c r="F139" s="54"/>
      <c r="G139" s="54"/>
      <c r="H139" s="54"/>
      <c r="I139" s="54"/>
      <c r="J139" s="54"/>
      <c r="K139" s="54"/>
    </row>
    <row r="140" spans="1:11" x14ac:dyDescent="0.45">
      <c r="A140" s="54"/>
      <c r="B140" s="54"/>
      <c r="C140" s="54"/>
      <c r="D140" s="54"/>
      <c r="E140" s="54"/>
      <c r="F140" s="54"/>
      <c r="G140" s="54"/>
      <c r="H140" s="54"/>
      <c r="I140" s="54"/>
      <c r="J140" s="54"/>
      <c r="K140" s="54"/>
    </row>
    <row r="141" spans="1:11" x14ac:dyDescent="0.45">
      <c r="A141" s="54"/>
      <c r="B141" s="54"/>
      <c r="C141" s="54"/>
      <c r="D141" s="54"/>
      <c r="E141" s="54"/>
      <c r="F141" s="54"/>
      <c r="G141" s="54"/>
      <c r="H141" s="54"/>
      <c r="I141" s="54"/>
      <c r="J141" s="54"/>
      <c r="K141" s="54"/>
    </row>
    <row r="142" spans="1:11" x14ac:dyDescent="0.45">
      <c r="A142" s="54"/>
      <c r="B142" s="54"/>
      <c r="C142" s="54"/>
      <c r="D142" s="54"/>
      <c r="E142" s="54"/>
      <c r="F142" s="54"/>
      <c r="G142" s="54"/>
      <c r="H142" s="54"/>
      <c r="I142" s="54"/>
      <c r="J142" s="54"/>
      <c r="K142" s="54"/>
    </row>
    <row r="143" spans="1:11" x14ac:dyDescent="0.45">
      <c r="A143" s="54"/>
      <c r="B143" s="54"/>
      <c r="C143" s="54"/>
      <c r="D143" s="54"/>
      <c r="E143" s="54"/>
      <c r="F143" s="54"/>
      <c r="G143" s="54"/>
      <c r="H143" s="54"/>
      <c r="I143" s="54"/>
      <c r="J143" s="54"/>
      <c r="K143" s="54"/>
    </row>
    <row r="144" spans="1:11" x14ac:dyDescent="0.45">
      <c r="A144" s="54"/>
      <c r="B144" s="54"/>
      <c r="C144" s="54"/>
      <c r="D144" s="54"/>
      <c r="E144" s="54"/>
      <c r="F144" s="54"/>
      <c r="G144" s="54"/>
      <c r="H144" s="54"/>
      <c r="I144" s="54"/>
      <c r="J144" s="54"/>
      <c r="K144" s="54"/>
    </row>
    <row r="145" spans="1:11" x14ac:dyDescent="0.45">
      <c r="A145" s="54"/>
      <c r="B145" s="54"/>
      <c r="C145" s="54"/>
      <c r="D145" s="54"/>
      <c r="E145" s="54"/>
      <c r="F145" s="54"/>
      <c r="G145" s="54"/>
      <c r="H145" s="54"/>
      <c r="I145" s="54"/>
      <c r="J145" s="54"/>
      <c r="K145" s="54"/>
    </row>
    <row r="146" spans="1:11" x14ac:dyDescent="0.45">
      <c r="A146" s="54"/>
      <c r="B146" s="54"/>
      <c r="C146" s="54"/>
      <c r="D146" s="54"/>
      <c r="E146" s="54"/>
      <c r="F146" s="54"/>
      <c r="G146" s="54"/>
      <c r="H146" s="54"/>
      <c r="I146" s="54"/>
      <c r="J146" s="54"/>
      <c r="K146" s="54"/>
    </row>
    <row r="147" spans="1:11" x14ac:dyDescent="0.45">
      <c r="A147" s="54"/>
      <c r="B147" s="54"/>
      <c r="C147" s="54"/>
      <c r="D147" s="54"/>
      <c r="E147" s="54"/>
      <c r="F147" s="54"/>
      <c r="G147" s="54"/>
      <c r="H147" s="54"/>
      <c r="I147" s="54"/>
      <c r="J147" s="54"/>
      <c r="K147" s="54"/>
    </row>
    <row r="148" spans="1:11" x14ac:dyDescent="0.45">
      <c r="A148" s="54"/>
      <c r="B148" s="54"/>
      <c r="C148" s="54"/>
      <c r="D148" s="54"/>
      <c r="E148" s="54"/>
      <c r="F148" s="54"/>
      <c r="G148" s="54"/>
      <c r="H148" s="54"/>
      <c r="I148" s="54"/>
      <c r="J148" s="54"/>
      <c r="K148" s="54"/>
    </row>
    <row r="149" spans="1:11" x14ac:dyDescent="0.45">
      <c r="A149" s="54"/>
      <c r="B149" s="54"/>
      <c r="C149" s="54"/>
      <c r="D149" s="54"/>
      <c r="E149" s="54"/>
      <c r="F149" s="54"/>
      <c r="G149" s="54"/>
      <c r="H149" s="54"/>
      <c r="I149" s="54"/>
      <c r="J149" s="54"/>
      <c r="K149" s="54"/>
    </row>
    <row r="150" spans="1:11" x14ac:dyDescent="0.45">
      <c r="A150" s="54"/>
      <c r="B150" s="54"/>
      <c r="C150" s="54"/>
      <c r="D150" s="54"/>
      <c r="E150" s="54"/>
      <c r="F150" s="54"/>
      <c r="G150" s="54"/>
      <c r="H150" s="54"/>
      <c r="I150" s="54"/>
      <c r="J150" s="54"/>
      <c r="K150" s="54"/>
    </row>
    <row r="151" spans="1:11" x14ac:dyDescent="0.45">
      <c r="A151" s="54"/>
      <c r="B151" s="54"/>
      <c r="C151" s="54"/>
      <c r="D151" s="54"/>
      <c r="E151" s="54"/>
      <c r="F151" s="54"/>
      <c r="G151" s="54"/>
      <c r="H151" s="54"/>
      <c r="I151" s="54"/>
      <c r="J151" s="54"/>
      <c r="K151" s="54"/>
    </row>
    <row r="152" spans="1:11" x14ac:dyDescent="0.45">
      <c r="A152" s="54"/>
      <c r="B152" s="54"/>
      <c r="C152" s="54"/>
      <c r="D152" s="54"/>
      <c r="E152" s="54"/>
      <c r="F152" s="54"/>
      <c r="G152" s="54"/>
      <c r="H152" s="54"/>
      <c r="I152" s="54"/>
      <c r="J152" s="54"/>
      <c r="K152" s="54"/>
    </row>
    <row r="153" spans="1:11" x14ac:dyDescent="0.45">
      <c r="A153" s="54"/>
      <c r="B153" s="54"/>
      <c r="C153" s="54"/>
      <c r="D153" s="54"/>
      <c r="E153" s="54"/>
      <c r="F153" s="54"/>
      <c r="G153" s="54"/>
      <c r="H153" s="54"/>
      <c r="I153" s="54"/>
      <c r="J153" s="54"/>
      <c r="K153" s="54"/>
    </row>
    <row r="154" spans="1:11" x14ac:dyDescent="0.45">
      <c r="A154" s="54"/>
      <c r="B154" s="54"/>
      <c r="C154" s="54"/>
      <c r="D154" s="54"/>
      <c r="E154" s="54"/>
      <c r="F154" s="54"/>
      <c r="G154" s="54"/>
      <c r="H154" s="54"/>
      <c r="I154" s="54"/>
      <c r="J154" s="54"/>
      <c r="K154" s="54"/>
    </row>
    <row r="155" spans="1:11" x14ac:dyDescent="0.45">
      <c r="A155" s="54"/>
      <c r="B155" s="54"/>
      <c r="C155" s="54"/>
      <c r="D155" s="54"/>
      <c r="E155" s="54"/>
      <c r="F155" s="54"/>
      <c r="G155" s="54"/>
      <c r="H155" s="54"/>
      <c r="I155" s="54"/>
      <c r="J155" s="54"/>
      <c r="K155" s="54"/>
    </row>
    <row r="156" spans="1:11" x14ac:dyDescent="0.45">
      <c r="A156" s="54"/>
      <c r="B156" s="54"/>
      <c r="C156" s="54"/>
      <c r="D156" s="54"/>
      <c r="E156" s="54"/>
      <c r="F156" s="54"/>
      <c r="G156" s="54"/>
      <c r="H156" s="54"/>
      <c r="I156" s="54"/>
      <c r="J156" s="54"/>
      <c r="K156" s="54"/>
    </row>
    <row r="157" spans="1:11" x14ac:dyDescent="0.45">
      <c r="A157" s="54"/>
      <c r="B157" s="54"/>
      <c r="C157" s="54"/>
      <c r="D157" s="54"/>
      <c r="E157" s="54"/>
      <c r="F157" s="54"/>
      <c r="G157" s="54"/>
      <c r="H157" s="54"/>
      <c r="I157" s="54"/>
      <c r="J157" s="54"/>
      <c r="K157" s="54"/>
    </row>
    <row r="158" spans="1:11" x14ac:dyDescent="0.45">
      <c r="A158" s="54"/>
      <c r="B158" s="54"/>
      <c r="C158" s="54"/>
      <c r="D158" s="54"/>
      <c r="E158" s="54"/>
      <c r="F158" s="54"/>
      <c r="G158" s="54"/>
      <c r="H158" s="54"/>
      <c r="I158" s="54"/>
      <c r="J158" s="54"/>
      <c r="K158" s="54"/>
    </row>
    <row r="159" spans="1:11" x14ac:dyDescent="0.45">
      <c r="A159" s="54"/>
      <c r="B159" s="54"/>
      <c r="C159" s="54"/>
      <c r="D159" s="54"/>
      <c r="E159" s="54"/>
      <c r="F159" s="54"/>
      <c r="G159" s="54"/>
      <c r="H159" s="54"/>
      <c r="I159" s="54"/>
      <c r="J159" s="54"/>
      <c r="K159" s="54"/>
    </row>
    <row r="160" spans="1:11" x14ac:dyDescent="0.45">
      <c r="A160" s="54"/>
      <c r="B160" s="54"/>
      <c r="C160" s="54"/>
      <c r="D160" s="54"/>
      <c r="E160" s="54"/>
      <c r="F160" s="54"/>
      <c r="G160" s="54"/>
      <c r="H160" s="54"/>
      <c r="I160" s="54"/>
      <c r="J160" s="54"/>
      <c r="K160" s="54"/>
    </row>
    <row r="161" spans="1:11" x14ac:dyDescent="0.45">
      <c r="A161" s="54"/>
      <c r="B161" s="54"/>
      <c r="C161" s="54"/>
      <c r="D161" s="54"/>
      <c r="E161" s="54"/>
      <c r="F161" s="54"/>
      <c r="G161" s="54"/>
      <c r="H161" s="54"/>
      <c r="I161" s="54"/>
      <c r="J161" s="54"/>
      <c r="K161" s="54"/>
    </row>
    <row r="162" spans="1:11" x14ac:dyDescent="0.45">
      <c r="A162" s="54"/>
      <c r="B162" s="54"/>
      <c r="C162" s="54"/>
      <c r="D162" s="54"/>
      <c r="E162" s="54"/>
      <c r="F162" s="54"/>
      <c r="G162" s="54"/>
      <c r="H162" s="54"/>
      <c r="I162" s="54"/>
      <c r="J162" s="54"/>
      <c r="K162" s="54"/>
    </row>
    <row r="163" spans="1:11" x14ac:dyDescent="0.45">
      <c r="A163" s="54"/>
      <c r="B163" s="54"/>
      <c r="C163" s="54"/>
      <c r="D163" s="54"/>
      <c r="E163" s="54"/>
      <c r="F163" s="54"/>
      <c r="G163" s="54"/>
      <c r="H163" s="54"/>
      <c r="I163" s="54"/>
      <c r="J163" s="54"/>
      <c r="K163" s="54"/>
    </row>
    <row r="164" spans="1:11" x14ac:dyDescent="0.45">
      <c r="A164" s="54"/>
      <c r="B164" s="54"/>
      <c r="C164" s="54"/>
      <c r="D164" s="54"/>
      <c r="E164" s="54"/>
      <c r="F164" s="54"/>
      <c r="G164" s="54"/>
      <c r="H164" s="54"/>
      <c r="I164" s="54"/>
      <c r="J164" s="54"/>
      <c r="K164" s="54"/>
    </row>
    <row r="165" spans="1:11" x14ac:dyDescent="0.45">
      <c r="A165" s="54"/>
      <c r="B165" s="54"/>
      <c r="C165" s="54"/>
      <c r="D165" s="54"/>
      <c r="E165" s="54"/>
      <c r="F165" s="54"/>
      <c r="G165" s="54"/>
      <c r="H165" s="54"/>
      <c r="I165" s="54"/>
      <c r="J165" s="54"/>
      <c r="K165" s="54"/>
    </row>
    <row r="166" spans="1:11" x14ac:dyDescent="0.45">
      <c r="A166" s="54"/>
      <c r="B166" s="54"/>
      <c r="C166" s="54"/>
      <c r="D166" s="54"/>
      <c r="E166" s="54"/>
      <c r="F166" s="54"/>
      <c r="G166" s="54"/>
      <c r="H166" s="54"/>
      <c r="I166" s="54"/>
      <c r="J166" s="54"/>
      <c r="K166" s="54"/>
    </row>
    <row r="167" spans="1:11" x14ac:dyDescent="0.45">
      <c r="A167" s="54"/>
      <c r="B167" s="54"/>
      <c r="C167" s="54"/>
      <c r="D167" s="54"/>
      <c r="E167" s="54"/>
      <c r="F167" s="54"/>
      <c r="G167" s="54"/>
      <c r="H167" s="54"/>
      <c r="I167" s="54"/>
      <c r="J167" s="54"/>
      <c r="K167" s="54"/>
    </row>
    <row r="168" spans="1:11" x14ac:dyDescent="0.45">
      <c r="A168" s="54"/>
      <c r="B168" s="54"/>
      <c r="C168" s="54"/>
      <c r="D168" s="54"/>
      <c r="E168" s="54"/>
      <c r="F168" s="54"/>
      <c r="G168" s="54"/>
      <c r="H168" s="54"/>
      <c r="I168" s="54"/>
      <c r="J168" s="54"/>
      <c r="K168" s="54"/>
    </row>
    <row r="169" spans="1:11" x14ac:dyDescent="0.45">
      <c r="A169" s="54"/>
      <c r="B169" s="54"/>
      <c r="C169" s="54"/>
      <c r="D169" s="54"/>
      <c r="E169" s="54"/>
      <c r="F169" s="54"/>
      <c r="G169" s="54"/>
      <c r="H169" s="54"/>
      <c r="I169" s="54"/>
      <c r="J169" s="54"/>
      <c r="K169" s="54"/>
    </row>
    <row r="170" spans="1:11" x14ac:dyDescent="0.45">
      <c r="A170" s="54"/>
      <c r="B170" s="54"/>
      <c r="C170" s="54"/>
      <c r="D170" s="54"/>
      <c r="E170" s="54"/>
      <c r="F170" s="54"/>
      <c r="G170" s="54"/>
      <c r="H170" s="54"/>
      <c r="I170" s="54"/>
      <c r="J170" s="54"/>
      <c r="K170" s="54"/>
    </row>
    <row r="171" spans="1:11" x14ac:dyDescent="0.45">
      <c r="A171" s="54"/>
      <c r="B171" s="54"/>
      <c r="C171" s="54"/>
      <c r="D171" s="54"/>
      <c r="E171" s="54"/>
      <c r="F171" s="54"/>
      <c r="G171" s="54"/>
      <c r="H171" s="54"/>
      <c r="I171" s="54"/>
      <c r="J171" s="54"/>
      <c r="K171" s="54"/>
    </row>
    <row r="172" spans="1:11" x14ac:dyDescent="0.45">
      <c r="A172" s="54"/>
      <c r="B172" s="54"/>
      <c r="C172" s="54"/>
      <c r="D172" s="54"/>
      <c r="E172" s="54"/>
      <c r="F172" s="54"/>
      <c r="G172" s="54"/>
      <c r="H172" s="54"/>
      <c r="I172" s="54"/>
      <c r="J172" s="54"/>
      <c r="K172" s="54"/>
    </row>
    <row r="173" spans="1:11" x14ac:dyDescent="0.45">
      <c r="A173" s="54"/>
      <c r="B173" s="54"/>
      <c r="C173" s="54"/>
      <c r="D173" s="54"/>
      <c r="E173" s="54"/>
      <c r="F173" s="54"/>
      <c r="G173" s="54"/>
      <c r="H173" s="54"/>
      <c r="I173" s="54"/>
      <c r="J173" s="54"/>
      <c r="K173" s="54"/>
    </row>
    <row r="174" spans="1:11" x14ac:dyDescent="0.45">
      <c r="A174" s="54"/>
      <c r="B174" s="54"/>
      <c r="C174" s="54"/>
      <c r="D174" s="54"/>
      <c r="E174" s="54"/>
      <c r="F174" s="54"/>
      <c r="G174" s="54"/>
      <c r="H174" s="54"/>
      <c r="I174" s="54"/>
      <c r="J174" s="54"/>
      <c r="K174" s="54"/>
    </row>
    <row r="175" spans="1:11" x14ac:dyDescent="0.45">
      <c r="A175" s="54"/>
      <c r="B175" s="54"/>
      <c r="C175" s="54"/>
      <c r="D175" s="54"/>
      <c r="E175" s="54"/>
      <c r="F175" s="54"/>
      <c r="G175" s="54"/>
      <c r="H175" s="54"/>
      <c r="I175" s="54"/>
      <c r="J175" s="54"/>
      <c r="K175" s="54"/>
    </row>
    <row r="176" spans="1:11" x14ac:dyDescent="0.45">
      <c r="A176" s="54"/>
      <c r="B176" s="54"/>
      <c r="C176" s="54"/>
      <c r="D176" s="54"/>
      <c r="E176" s="54"/>
      <c r="F176" s="54"/>
      <c r="G176" s="54"/>
      <c r="H176" s="54"/>
      <c r="I176" s="54"/>
      <c r="J176" s="54"/>
      <c r="K176" s="54"/>
    </row>
    <row r="177" spans="1:11" x14ac:dyDescent="0.45">
      <c r="A177" s="54"/>
      <c r="B177" s="54"/>
      <c r="C177" s="54"/>
      <c r="D177" s="54"/>
      <c r="E177" s="54"/>
      <c r="F177" s="54"/>
      <c r="G177" s="54"/>
      <c r="H177" s="54"/>
      <c r="I177" s="54"/>
      <c r="J177" s="54"/>
      <c r="K177" s="54"/>
    </row>
    <row r="178" spans="1:11" x14ac:dyDescent="0.45">
      <c r="A178" s="54"/>
      <c r="B178" s="54"/>
      <c r="C178" s="54"/>
      <c r="D178" s="54"/>
      <c r="E178" s="54"/>
      <c r="F178" s="54"/>
      <c r="G178" s="54"/>
      <c r="H178" s="54"/>
      <c r="I178" s="54"/>
      <c r="J178" s="54"/>
      <c r="K178" s="54"/>
    </row>
    <row r="179" spans="1:11" x14ac:dyDescent="0.45">
      <c r="A179" s="54"/>
      <c r="B179" s="54"/>
      <c r="C179" s="54"/>
      <c r="D179" s="54"/>
      <c r="E179" s="54"/>
      <c r="F179" s="54"/>
      <c r="G179" s="54"/>
      <c r="H179" s="54"/>
      <c r="I179" s="54"/>
      <c r="J179" s="54"/>
      <c r="K179" s="54"/>
    </row>
    <row r="180" spans="1:11" x14ac:dyDescent="0.45">
      <c r="A180" s="54"/>
      <c r="B180" s="54"/>
      <c r="C180" s="54"/>
      <c r="D180" s="54"/>
      <c r="E180" s="54"/>
      <c r="F180" s="54"/>
      <c r="G180" s="54"/>
      <c r="H180" s="54"/>
      <c r="I180" s="54"/>
      <c r="J180" s="54"/>
      <c r="K180" s="54"/>
    </row>
    <row r="181" spans="1:11" ht="14.45" customHeight="1" x14ac:dyDescent="0.45">
      <c r="A181" s="54"/>
      <c r="B181" s="54"/>
      <c r="C181" s="54"/>
      <c r="D181" s="54"/>
      <c r="E181" s="54"/>
      <c r="F181" s="54"/>
      <c r="G181" s="54"/>
      <c r="H181" s="54"/>
      <c r="I181" s="54"/>
      <c r="J181" s="54"/>
      <c r="K181" s="54"/>
    </row>
    <row r="182" spans="1:11" ht="14.45" customHeight="1" x14ac:dyDescent="0.45">
      <c r="A182" s="54"/>
      <c r="B182" s="54"/>
      <c r="C182" s="54"/>
      <c r="D182" s="54"/>
      <c r="E182" s="54"/>
      <c r="F182" s="54"/>
      <c r="G182" s="54"/>
      <c r="H182" s="54"/>
      <c r="I182" s="54"/>
      <c r="J182" s="54"/>
      <c r="K182" s="54"/>
    </row>
    <row r="183" spans="1:11" ht="14.45" customHeight="1" x14ac:dyDescent="0.45">
      <c r="A183" s="54"/>
      <c r="B183" s="54"/>
      <c r="C183" s="54"/>
      <c r="D183" s="54"/>
      <c r="E183" s="54"/>
      <c r="F183" s="54"/>
      <c r="G183" s="54"/>
      <c r="H183" s="54"/>
      <c r="I183" s="54"/>
      <c r="J183" s="54"/>
      <c r="K183" s="54"/>
    </row>
    <row r="184" spans="1:11" ht="14.45" customHeight="1" x14ac:dyDescent="0.45">
      <c r="A184" s="54"/>
      <c r="B184" s="54"/>
      <c r="C184" s="54"/>
      <c r="D184" s="54"/>
      <c r="E184" s="54"/>
      <c r="F184" s="54"/>
      <c r="G184" s="54"/>
      <c r="H184" s="54"/>
      <c r="I184" s="54"/>
      <c r="J184" s="54"/>
      <c r="K184" s="54"/>
    </row>
    <row r="185" spans="1:11" ht="14.45" customHeight="1" x14ac:dyDescent="0.45">
      <c r="A185" s="54"/>
      <c r="B185" s="54"/>
      <c r="C185" s="54"/>
      <c r="D185" s="54"/>
      <c r="E185" s="54"/>
      <c r="F185" s="54"/>
      <c r="G185" s="54"/>
      <c r="H185" s="54"/>
      <c r="I185" s="54"/>
      <c r="J185" s="54"/>
      <c r="K185" s="54"/>
    </row>
    <row r="186" spans="1:11" ht="14.45" customHeight="1" x14ac:dyDescent="0.45">
      <c r="A186" s="54"/>
      <c r="B186" s="54"/>
      <c r="C186" s="54"/>
      <c r="D186" s="54"/>
      <c r="E186" s="54"/>
      <c r="F186" s="54"/>
      <c r="G186" s="54"/>
      <c r="H186" s="54"/>
      <c r="I186" s="54"/>
      <c r="J186" s="54"/>
      <c r="K186" s="54"/>
    </row>
    <row r="187" spans="1:11" ht="14.45" customHeight="1" x14ac:dyDescent="0.45">
      <c r="A187" s="54"/>
      <c r="B187" s="54"/>
      <c r="C187" s="54"/>
      <c r="D187" s="54"/>
      <c r="E187" s="54"/>
      <c r="F187" s="54"/>
      <c r="G187" s="54"/>
      <c r="H187" s="54"/>
      <c r="I187" s="54"/>
      <c r="J187" s="54"/>
      <c r="K187" s="54"/>
    </row>
    <row r="188" spans="1:11" ht="14.45" customHeight="1" x14ac:dyDescent="0.45">
      <c r="A188" s="54"/>
      <c r="B188" s="54"/>
      <c r="C188" s="54"/>
      <c r="D188" s="54"/>
      <c r="E188" s="54"/>
      <c r="F188" s="54"/>
      <c r="G188" s="54"/>
      <c r="H188" s="54"/>
      <c r="I188" s="54"/>
      <c r="J188" s="54"/>
      <c r="K188" s="54"/>
    </row>
    <row r="189" spans="1:11" ht="14.45" customHeight="1" x14ac:dyDescent="0.45">
      <c r="A189" s="54"/>
      <c r="B189" s="54"/>
      <c r="C189" s="54"/>
      <c r="D189" s="54"/>
      <c r="E189" s="54"/>
      <c r="F189" s="54"/>
      <c r="G189" s="54"/>
      <c r="H189" s="54"/>
      <c r="I189" s="54"/>
      <c r="J189" s="54"/>
      <c r="K189" s="54"/>
    </row>
    <row r="190" spans="1:11" ht="14.45" customHeight="1" x14ac:dyDescent="0.45">
      <c r="A190" s="54"/>
      <c r="B190" s="54"/>
      <c r="C190" s="54"/>
      <c r="D190" s="54"/>
      <c r="E190" s="54"/>
      <c r="F190" s="54"/>
      <c r="G190" s="54"/>
      <c r="H190" s="54"/>
      <c r="I190" s="54"/>
      <c r="J190" s="54"/>
      <c r="K190" s="54"/>
    </row>
    <row r="191" spans="1:11" ht="14.45" customHeight="1" x14ac:dyDescent="0.45">
      <c r="A191" s="54"/>
      <c r="B191" s="54"/>
      <c r="C191" s="54"/>
      <c r="D191" s="54"/>
      <c r="E191" s="54"/>
      <c r="F191" s="54"/>
      <c r="G191" s="54"/>
      <c r="H191" s="54"/>
      <c r="I191" s="54"/>
      <c r="J191" s="54"/>
      <c r="K191" s="54"/>
    </row>
    <row r="192" spans="1:11" ht="14.45" customHeight="1" x14ac:dyDescent="0.45">
      <c r="A192" s="54"/>
      <c r="B192" s="54"/>
      <c r="C192" s="54"/>
      <c r="D192" s="54"/>
      <c r="E192" s="54"/>
      <c r="F192" s="54"/>
      <c r="G192" s="54"/>
      <c r="H192" s="54"/>
      <c r="I192" s="54"/>
      <c r="J192" s="54"/>
      <c r="K192" s="54"/>
    </row>
    <row r="193" spans="1:11" ht="14.45" customHeight="1" x14ac:dyDescent="0.45">
      <c r="A193" s="54"/>
      <c r="B193" s="54"/>
      <c r="C193" s="54"/>
      <c r="D193" s="54"/>
      <c r="E193" s="54"/>
      <c r="F193" s="54"/>
      <c r="G193" s="54"/>
      <c r="H193" s="54"/>
      <c r="I193" s="54"/>
      <c r="J193" s="54"/>
      <c r="K193" s="54"/>
    </row>
    <row r="194" spans="1:11" ht="14.45" customHeight="1" x14ac:dyDescent="0.45">
      <c r="A194" s="54"/>
      <c r="B194" s="54"/>
      <c r="C194" s="54"/>
      <c r="D194" s="54"/>
      <c r="E194" s="54"/>
      <c r="F194" s="54"/>
      <c r="G194" s="54"/>
      <c r="H194" s="54"/>
      <c r="I194" s="54"/>
      <c r="J194" s="54"/>
      <c r="K194" s="54"/>
    </row>
    <row r="195" spans="1:11" ht="14.45" customHeight="1" x14ac:dyDescent="0.45">
      <c r="A195" s="54"/>
      <c r="B195" s="54"/>
      <c r="C195" s="54"/>
      <c r="D195" s="54"/>
      <c r="E195" s="54"/>
      <c r="F195" s="54"/>
      <c r="G195" s="54"/>
      <c r="H195" s="54"/>
      <c r="I195" s="54"/>
      <c r="J195" s="54"/>
      <c r="K195" s="54"/>
    </row>
    <row r="196" spans="1:11" ht="14.45" customHeight="1" x14ac:dyDescent="0.45">
      <c r="A196" s="54"/>
      <c r="B196" s="54"/>
      <c r="C196" s="54"/>
      <c r="D196" s="54"/>
      <c r="E196" s="54"/>
      <c r="F196" s="54"/>
      <c r="G196" s="54"/>
      <c r="H196" s="54"/>
      <c r="I196" s="54"/>
      <c r="J196" s="54"/>
      <c r="K196" s="54"/>
    </row>
    <row r="197" spans="1:11" ht="14.45" customHeight="1" x14ac:dyDescent="0.45">
      <c r="A197" s="54"/>
      <c r="B197" s="54"/>
      <c r="C197" s="54"/>
      <c r="D197" s="54"/>
      <c r="E197" s="54"/>
      <c r="F197" s="54"/>
      <c r="G197" s="54"/>
      <c r="H197" s="54"/>
      <c r="I197" s="54"/>
      <c r="J197" s="54"/>
      <c r="K197" s="54"/>
    </row>
    <row r="198" spans="1:11" ht="14.45" customHeight="1" x14ac:dyDescent="0.45">
      <c r="A198" s="54"/>
      <c r="B198" s="54"/>
      <c r="C198" s="54"/>
      <c r="D198" s="54"/>
      <c r="E198" s="54"/>
      <c r="F198" s="54"/>
      <c r="G198" s="54"/>
      <c r="H198" s="54"/>
      <c r="I198" s="54"/>
      <c r="J198" s="54"/>
      <c r="K198" s="54"/>
    </row>
    <row r="199" spans="1:11" ht="14.45" customHeight="1" x14ac:dyDescent="0.45">
      <c r="A199" s="54"/>
      <c r="B199" s="54"/>
      <c r="C199" s="54"/>
      <c r="D199" s="54"/>
      <c r="E199" s="54"/>
      <c r="F199" s="54"/>
      <c r="G199" s="54"/>
      <c r="H199" s="54"/>
      <c r="I199" s="54"/>
      <c r="J199" s="54"/>
      <c r="K199" s="54"/>
    </row>
    <row r="200" spans="1:11" ht="14.45" customHeight="1" x14ac:dyDescent="0.45">
      <c r="A200" s="54"/>
      <c r="B200" s="54"/>
      <c r="C200" s="54"/>
      <c r="D200" s="54"/>
      <c r="E200" s="54"/>
      <c r="F200" s="54"/>
      <c r="G200" s="54"/>
      <c r="H200" s="54"/>
      <c r="I200" s="54"/>
      <c r="J200" s="54"/>
      <c r="K200" s="54"/>
    </row>
    <row r="201" spans="1:11" ht="14.45" customHeight="1" x14ac:dyDescent="0.45">
      <c r="A201" s="54"/>
      <c r="B201" s="54"/>
      <c r="C201" s="54"/>
      <c r="D201" s="54"/>
      <c r="E201" s="54"/>
      <c r="F201" s="54"/>
      <c r="G201" s="54"/>
      <c r="H201" s="54"/>
      <c r="I201" s="54"/>
      <c r="J201" s="54"/>
      <c r="K201" s="54"/>
    </row>
    <row r="202" spans="1:11" ht="14.45" customHeight="1" x14ac:dyDescent="0.45">
      <c r="A202" s="54"/>
      <c r="B202" s="54"/>
      <c r="C202" s="54"/>
      <c r="D202" s="54"/>
      <c r="E202" s="54"/>
      <c r="F202" s="54"/>
      <c r="G202" s="54"/>
      <c r="H202" s="54"/>
      <c r="I202" s="54"/>
      <c r="J202" s="54"/>
      <c r="K202" s="54"/>
    </row>
    <row r="203" spans="1:11" ht="14.45" customHeight="1" x14ac:dyDescent="0.45">
      <c r="A203" s="54"/>
      <c r="B203" s="54"/>
      <c r="C203" s="54"/>
      <c r="D203" s="54"/>
      <c r="E203" s="54"/>
      <c r="F203" s="54"/>
      <c r="G203" s="54"/>
      <c r="H203" s="54"/>
      <c r="I203" s="54"/>
      <c r="J203" s="54"/>
      <c r="K203" s="54"/>
    </row>
    <row r="204" spans="1:11" ht="14.45" customHeight="1" x14ac:dyDescent="0.45">
      <c r="A204" s="54"/>
      <c r="B204" s="54"/>
      <c r="C204" s="54"/>
      <c r="D204" s="54"/>
      <c r="E204" s="54"/>
      <c r="F204" s="54"/>
      <c r="G204" s="54"/>
      <c r="H204" s="54"/>
      <c r="I204" s="54"/>
      <c r="J204" s="54"/>
      <c r="K204" s="54"/>
    </row>
    <row r="205" spans="1:11" ht="14.45" customHeight="1" x14ac:dyDescent="0.45">
      <c r="A205" s="54"/>
      <c r="B205" s="54"/>
      <c r="C205" s="54"/>
      <c r="D205" s="54"/>
      <c r="E205" s="54"/>
      <c r="F205" s="54"/>
      <c r="G205" s="54"/>
      <c r="H205" s="54"/>
      <c r="I205" s="54"/>
      <c r="J205" s="54"/>
      <c r="K205" s="54"/>
    </row>
    <row r="206" spans="1:11" ht="14.45" customHeight="1" x14ac:dyDescent="0.45">
      <c r="A206" s="54"/>
      <c r="B206" s="54"/>
      <c r="C206" s="54"/>
      <c r="D206" s="54"/>
      <c r="E206" s="54"/>
      <c r="F206" s="54"/>
      <c r="G206" s="54"/>
      <c r="H206" s="54"/>
      <c r="I206" s="54"/>
      <c r="J206" s="54"/>
      <c r="K206" s="54"/>
    </row>
    <row r="207" spans="1:11" ht="14.45" customHeight="1" x14ac:dyDescent="0.45">
      <c r="A207" s="54"/>
      <c r="B207" s="54"/>
      <c r="C207" s="54"/>
      <c r="D207" s="54"/>
      <c r="E207" s="54"/>
      <c r="F207" s="54"/>
      <c r="G207" s="54"/>
      <c r="H207" s="54"/>
      <c r="I207" s="54"/>
      <c r="J207" s="54"/>
      <c r="K207" s="54"/>
    </row>
    <row r="208" spans="1:11" ht="14.45" customHeight="1" x14ac:dyDescent="0.45">
      <c r="A208" s="54"/>
      <c r="B208" s="54"/>
      <c r="C208" s="54"/>
      <c r="D208" s="54"/>
      <c r="E208" s="54"/>
      <c r="F208" s="54"/>
      <c r="G208" s="54"/>
      <c r="H208" s="54"/>
      <c r="I208" s="54"/>
      <c r="J208" s="54"/>
      <c r="K208" s="54"/>
    </row>
    <row r="209" spans="1:11" x14ac:dyDescent="0.45">
      <c r="A209" s="54"/>
      <c r="B209" s="54"/>
      <c r="C209" s="54"/>
      <c r="D209" s="54"/>
      <c r="E209" s="54"/>
      <c r="F209" s="54"/>
      <c r="G209" s="54"/>
      <c r="H209" s="54"/>
      <c r="I209" s="54"/>
      <c r="J209" s="54"/>
      <c r="K209" s="54"/>
    </row>
    <row r="210" spans="1:11" x14ac:dyDescent="0.45">
      <c r="A210" s="54"/>
      <c r="B210" s="54"/>
      <c r="C210" s="54"/>
      <c r="D210" s="54"/>
      <c r="E210" s="54"/>
      <c r="F210" s="54"/>
      <c r="G210" s="54"/>
      <c r="H210" s="54"/>
      <c r="I210" s="54"/>
      <c r="J210" s="54"/>
      <c r="K210" s="54"/>
    </row>
    <row r="211" spans="1:11" x14ac:dyDescent="0.45">
      <c r="A211" s="54"/>
      <c r="B211" s="54"/>
      <c r="C211" s="54"/>
      <c r="D211" s="54"/>
      <c r="E211" s="54"/>
      <c r="F211" s="54"/>
      <c r="G211" s="54"/>
      <c r="H211" s="54"/>
      <c r="I211" s="54"/>
      <c r="J211" s="54"/>
      <c r="K211" s="54"/>
    </row>
    <row r="212" spans="1:11" x14ac:dyDescent="0.45">
      <c r="A212" s="54"/>
      <c r="B212" s="54"/>
      <c r="C212" s="54"/>
      <c r="D212" s="54"/>
      <c r="E212" s="54"/>
      <c r="F212" s="54"/>
      <c r="G212" s="54"/>
      <c r="H212" s="54"/>
      <c r="I212" s="54"/>
      <c r="J212" s="54"/>
      <c r="K212" s="54"/>
    </row>
    <row r="213" spans="1:11" x14ac:dyDescent="0.45">
      <c r="A213" s="54"/>
      <c r="B213" s="54"/>
      <c r="C213" s="54"/>
      <c r="D213" s="54"/>
      <c r="E213" s="54"/>
      <c r="F213" s="54"/>
      <c r="G213" s="54"/>
      <c r="H213" s="54"/>
      <c r="I213" s="54"/>
      <c r="J213" s="54"/>
      <c r="K213" s="54"/>
    </row>
    <row r="214" spans="1:11" x14ac:dyDescent="0.45">
      <c r="A214" s="54"/>
      <c r="B214" s="54"/>
      <c r="C214" s="54"/>
      <c r="D214" s="54"/>
      <c r="E214" s="54"/>
      <c r="F214" s="54"/>
      <c r="G214" s="54"/>
      <c r="H214" s="54"/>
      <c r="I214" s="54"/>
      <c r="J214" s="54"/>
      <c r="K214" s="54"/>
    </row>
    <row r="215" spans="1:11" x14ac:dyDescent="0.45">
      <c r="A215" s="54"/>
      <c r="B215" s="54"/>
      <c r="C215" s="54"/>
      <c r="D215" s="54"/>
      <c r="E215" s="54"/>
      <c r="F215" s="54"/>
      <c r="G215" s="54"/>
      <c r="H215" s="54"/>
      <c r="I215" s="54"/>
      <c r="J215" s="54"/>
      <c r="K215" s="54"/>
    </row>
    <row r="216" spans="1:11" x14ac:dyDescent="0.45">
      <c r="A216" s="54"/>
      <c r="B216" s="54"/>
      <c r="C216" s="54"/>
      <c r="D216" s="54"/>
      <c r="E216" s="54"/>
      <c r="F216" s="54"/>
      <c r="G216" s="54"/>
      <c r="H216" s="54"/>
      <c r="I216" s="54"/>
      <c r="J216" s="54"/>
      <c r="K216" s="54"/>
    </row>
    <row r="217" spans="1:11" x14ac:dyDescent="0.45">
      <c r="A217" s="54"/>
      <c r="B217" s="54"/>
      <c r="C217" s="54"/>
      <c r="D217" s="54"/>
      <c r="E217" s="54"/>
      <c r="F217" s="54"/>
      <c r="G217" s="54"/>
      <c r="H217" s="54"/>
      <c r="I217" s="54"/>
      <c r="J217" s="54"/>
      <c r="K217" s="54"/>
    </row>
    <row r="218" spans="1:11" x14ac:dyDescent="0.45">
      <c r="A218" s="54"/>
      <c r="B218" s="54"/>
      <c r="C218" s="54"/>
      <c r="D218" s="54"/>
      <c r="E218" s="54"/>
      <c r="F218" s="54"/>
      <c r="G218" s="54"/>
      <c r="H218" s="54"/>
      <c r="I218" s="54"/>
      <c r="J218" s="54"/>
      <c r="K218" s="54"/>
    </row>
    <row r="219" spans="1:11" x14ac:dyDescent="0.45">
      <c r="A219" s="54"/>
      <c r="B219" s="54"/>
      <c r="C219" s="54"/>
      <c r="D219" s="54"/>
      <c r="E219" s="54"/>
      <c r="F219" s="54"/>
      <c r="G219" s="54"/>
      <c r="H219" s="54"/>
      <c r="I219" s="54"/>
      <c r="J219" s="54"/>
      <c r="K219" s="54"/>
    </row>
    <row r="220" spans="1:11" x14ac:dyDescent="0.45">
      <c r="A220" s="54"/>
      <c r="B220" s="54"/>
      <c r="C220" s="54"/>
      <c r="D220" s="54"/>
      <c r="E220" s="54"/>
      <c r="F220" s="54"/>
      <c r="G220" s="54"/>
      <c r="H220" s="54"/>
      <c r="I220" s="54"/>
      <c r="J220" s="54"/>
      <c r="K220" s="54"/>
    </row>
    <row r="221" spans="1:11" x14ac:dyDescent="0.45">
      <c r="A221" s="54"/>
      <c r="B221" s="54"/>
      <c r="C221" s="54"/>
      <c r="D221" s="54"/>
      <c r="E221" s="54"/>
      <c r="F221" s="54"/>
      <c r="G221" s="54"/>
      <c r="H221" s="54"/>
      <c r="I221" s="54"/>
      <c r="J221" s="54"/>
      <c r="K221" s="54"/>
    </row>
    <row r="222" spans="1:11" x14ac:dyDescent="0.45">
      <c r="A222" s="54"/>
      <c r="B222" s="54"/>
      <c r="C222" s="54"/>
      <c r="D222" s="54"/>
      <c r="E222" s="54"/>
      <c r="F222" s="54"/>
      <c r="G222" s="54"/>
      <c r="H222" s="54"/>
      <c r="I222" s="54"/>
      <c r="J222" s="54"/>
      <c r="K222" s="54"/>
    </row>
    <row r="223" spans="1:11" x14ac:dyDescent="0.45">
      <c r="A223" s="54"/>
      <c r="B223" s="54"/>
      <c r="C223" s="54"/>
      <c r="D223" s="54"/>
      <c r="E223" s="54"/>
      <c r="F223" s="54"/>
      <c r="G223" s="54"/>
      <c r="H223" s="54"/>
      <c r="I223" s="54"/>
      <c r="J223" s="54"/>
      <c r="K223" s="54"/>
    </row>
    <row r="224" spans="1:11" x14ac:dyDescent="0.45">
      <c r="A224" s="54"/>
      <c r="B224" s="54"/>
      <c r="C224" s="54"/>
      <c r="D224" s="54"/>
      <c r="E224" s="54"/>
      <c r="F224" s="54"/>
      <c r="G224" s="54"/>
      <c r="H224" s="54"/>
      <c r="I224" s="54"/>
      <c r="J224" s="54"/>
      <c r="K224" s="54"/>
    </row>
    <row r="225" spans="1:11" x14ac:dyDescent="0.45">
      <c r="A225" s="54"/>
      <c r="B225" s="54"/>
      <c r="C225" s="54"/>
      <c r="D225" s="54"/>
      <c r="E225" s="54"/>
      <c r="F225" s="54"/>
      <c r="G225" s="54"/>
      <c r="H225" s="54"/>
      <c r="I225" s="54"/>
      <c r="J225" s="54"/>
      <c r="K225" s="54"/>
    </row>
    <row r="226" spans="1:11" x14ac:dyDescent="0.45">
      <c r="A226" s="54"/>
      <c r="B226" s="54"/>
      <c r="C226" s="54"/>
      <c r="D226" s="54"/>
      <c r="E226" s="54"/>
      <c r="F226" s="54"/>
      <c r="G226" s="54"/>
      <c r="H226" s="54"/>
      <c r="I226" s="54"/>
      <c r="J226" s="54"/>
      <c r="K226" s="54"/>
    </row>
    <row r="227" spans="1:11" x14ac:dyDescent="0.45">
      <c r="A227" s="54"/>
      <c r="B227" s="54"/>
      <c r="C227" s="54"/>
      <c r="D227" s="54"/>
      <c r="E227" s="54"/>
      <c r="F227" s="54"/>
      <c r="G227" s="54"/>
      <c r="H227" s="54"/>
      <c r="I227" s="54"/>
      <c r="J227" s="54"/>
      <c r="K227" s="54"/>
    </row>
    <row r="228" spans="1:11" x14ac:dyDescent="0.45">
      <c r="A228" s="54"/>
      <c r="B228" s="54"/>
      <c r="C228" s="54"/>
      <c r="D228" s="54"/>
      <c r="E228" s="54"/>
      <c r="F228" s="54"/>
      <c r="G228" s="54"/>
      <c r="H228" s="54"/>
      <c r="I228" s="54"/>
      <c r="J228" s="54"/>
      <c r="K228" s="54"/>
    </row>
    <row r="229" spans="1:11" x14ac:dyDescent="0.45">
      <c r="A229" s="54"/>
      <c r="B229" s="54"/>
      <c r="C229" s="54"/>
      <c r="D229" s="54"/>
      <c r="E229" s="54"/>
      <c r="F229" s="54"/>
      <c r="G229" s="54"/>
      <c r="H229" s="54"/>
      <c r="I229" s="54"/>
      <c r="J229" s="54"/>
      <c r="K229" s="54"/>
    </row>
    <row r="230" spans="1:11" x14ac:dyDescent="0.45">
      <c r="A230" s="54"/>
      <c r="B230" s="54"/>
      <c r="C230" s="54"/>
      <c r="D230" s="54"/>
      <c r="E230" s="54"/>
      <c r="F230" s="54"/>
      <c r="G230" s="54"/>
      <c r="H230" s="54"/>
      <c r="I230" s="54"/>
      <c r="J230" s="54"/>
      <c r="K230" s="54"/>
    </row>
    <row r="231" spans="1:11" x14ac:dyDescent="0.45">
      <c r="A231" s="54"/>
      <c r="B231" s="54"/>
      <c r="C231" s="54"/>
      <c r="D231" s="54"/>
      <c r="E231" s="54"/>
      <c r="F231" s="54"/>
      <c r="G231" s="54"/>
      <c r="H231" s="54"/>
      <c r="I231" s="54"/>
      <c r="J231" s="54"/>
      <c r="K231" s="54"/>
    </row>
    <row r="232" spans="1:11" x14ac:dyDescent="0.45">
      <c r="A232" s="54"/>
      <c r="B232" s="54"/>
      <c r="C232" s="54"/>
      <c r="D232" s="54"/>
      <c r="E232" s="54"/>
      <c r="F232" s="54"/>
      <c r="G232" s="54"/>
      <c r="H232" s="54"/>
      <c r="I232" s="54"/>
      <c r="J232" s="54"/>
      <c r="K232" s="54"/>
    </row>
    <row r="233" spans="1:11" x14ac:dyDescent="0.45">
      <c r="A233" s="54"/>
      <c r="B233" s="54"/>
      <c r="C233" s="54"/>
      <c r="D233" s="54"/>
      <c r="E233" s="54"/>
      <c r="F233" s="54"/>
      <c r="G233" s="54"/>
      <c r="H233" s="54"/>
      <c r="I233" s="54"/>
      <c r="J233" s="54"/>
      <c r="K233" s="54"/>
    </row>
    <row r="234" spans="1:11" x14ac:dyDescent="0.45">
      <c r="A234" s="54"/>
      <c r="B234" s="54"/>
      <c r="C234" s="54"/>
      <c r="D234" s="54"/>
      <c r="E234" s="54"/>
      <c r="F234" s="54"/>
      <c r="G234" s="54"/>
      <c r="H234" s="54"/>
      <c r="I234" s="54"/>
      <c r="J234" s="54"/>
      <c r="K234" s="54"/>
    </row>
    <row r="235" spans="1:11" x14ac:dyDescent="0.45">
      <c r="A235" s="54"/>
      <c r="B235" s="54"/>
      <c r="C235" s="54"/>
      <c r="D235" s="54"/>
      <c r="E235" s="54"/>
      <c r="F235" s="54"/>
      <c r="G235" s="54"/>
      <c r="H235" s="54"/>
      <c r="I235" s="54"/>
      <c r="J235" s="54"/>
      <c r="K235" s="54"/>
    </row>
    <row r="236" spans="1:11" x14ac:dyDescent="0.45">
      <c r="A236" s="54"/>
      <c r="B236" s="54"/>
      <c r="C236" s="54"/>
      <c r="D236" s="54"/>
      <c r="E236" s="54"/>
      <c r="F236" s="54"/>
      <c r="G236" s="54"/>
      <c r="H236" s="54"/>
      <c r="I236" s="54"/>
      <c r="J236" s="54"/>
      <c r="K236" s="54"/>
    </row>
    <row r="237" spans="1:11" x14ac:dyDescent="0.45">
      <c r="A237" s="54"/>
      <c r="B237" s="54"/>
      <c r="C237" s="54"/>
      <c r="D237" s="54"/>
      <c r="E237" s="54"/>
      <c r="F237" s="54"/>
      <c r="G237" s="54"/>
      <c r="H237" s="54"/>
      <c r="I237" s="54"/>
      <c r="J237" s="54"/>
      <c r="K237" s="54"/>
    </row>
    <row r="238" spans="1:11" x14ac:dyDescent="0.45">
      <c r="A238" s="54"/>
      <c r="B238" s="54"/>
      <c r="C238" s="54"/>
      <c r="D238" s="54"/>
      <c r="E238" s="54"/>
      <c r="F238" s="54"/>
      <c r="G238" s="54"/>
      <c r="H238" s="54"/>
      <c r="I238" s="54"/>
      <c r="J238" s="54"/>
      <c r="K238" s="54"/>
    </row>
    <row r="239" spans="1:11" x14ac:dyDescent="0.45">
      <c r="A239" s="54"/>
      <c r="B239" s="54"/>
      <c r="C239" s="54"/>
      <c r="D239" s="54"/>
      <c r="E239" s="54"/>
      <c r="F239" s="54"/>
      <c r="G239" s="54"/>
      <c r="H239" s="54"/>
      <c r="I239" s="54"/>
      <c r="J239" s="54"/>
      <c r="K239" s="54"/>
    </row>
    <row r="240" spans="1:11" x14ac:dyDescent="0.45">
      <c r="A240" s="54"/>
      <c r="B240" s="54"/>
      <c r="C240" s="54"/>
      <c r="D240" s="54"/>
      <c r="E240" s="54"/>
      <c r="F240" s="54"/>
      <c r="G240" s="54"/>
      <c r="H240" s="54"/>
      <c r="I240" s="54"/>
      <c r="J240" s="54"/>
      <c r="K240" s="54"/>
    </row>
    <row r="241" spans="1:11" x14ac:dyDescent="0.45">
      <c r="A241" s="54"/>
      <c r="B241" s="54"/>
      <c r="C241" s="54"/>
      <c r="D241" s="54"/>
      <c r="E241" s="54"/>
      <c r="F241" s="54"/>
      <c r="G241" s="54"/>
      <c r="H241" s="54"/>
      <c r="I241" s="54"/>
      <c r="J241" s="54"/>
      <c r="K241" s="54"/>
    </row>
    <row r="242" spans="1:11" x14ac:dyDescent="0.45">
      <c r="A242" s="54"/>
      <c r="B242" s="54"/>
      <c r="C242" s="54"/>
      <c r="D242" s="54"/>
      <c r="E242" s="54"/>
      <c r="F242" s="54"/>
      <c r="G242" s="54"/>
      <c r="H242" s="54"/>
      <c r="I242" s="54"/>
      <c r="J242" s="54"/>
      <c r="K242" s="54"/>
    </row>
    <row r="243" spans="1:11" x14ac:dyDescent="0.45">
      <c r="A243" s="54"/>
      <c r="B243" s="54"/>
      <c r="C243" s="54"/>
      <c r="D243" s="54"/>
      <c r="E243" s="54"/>
      <c r="F243" s="54"/>
      <c r="G243" s="54"/>
      <c r="H243" s="54"/>
      <c r="I243" s="54"/>
      <c r="J243" s="54"/>
      <c r="K243" s="54"/>
    </row>
    <row r="244" spans="1:11" x14ac:dyDescent="0.45">
      <c r="A244" s="54"/>
      <c r="B244" s="54"/>
      <c r="C244" s="54"/>
      <c r="D244" s="54"/>
      <c r="E244" s="54"/>
      <c r="F244" s="54"/>
      <c r="G244" s="54"/>
      <c r="H244" s="54"/>
      <c r="I244" s="54"/>
      <c r="J244" s="54"/>
      <c r="K244" s="54"/>
    </row>
    <row r="245" spans="1:11" x14ac:dyDescent="0.45">
      <c r="A245" s="54"/>
      <c r="B245" s="54"/>
      <c r="C245" s="54"/>
      <c r="D245" s="54"/>
      <c r="E245" s="54"/>
      <c r="F245" s="54"/>
      <c r="G245" s="54"/>
      <c r="H245" s="54"/>
      <c r="I245" s="54"/>
      <c r="J245" s="54"/>
      <c r="K245" s="54"/>
    </row>
    <row r="246" spans="1:11" x14ac:dyDescent="0.45">
      <c r="A246" s="54"/>
      <c r="B246" s="54"/>
      <c r="C246" s="54"/>
      <c r="D246" s="54"/>
      <c r="E246" s="54"/>
      <c r="F246" s="54"/>
      <c r="G246" s="54"/>
      <c r="H246" s="54"/>
      <c r="I246" s="54"/>
      <c r="J246" s="54"/>
      <c r="K246" s="54"/>
    </row>
    <row r="247" spans="1:11" x14ac:dyDescent="0.45">
      <c r="A247" s="54"/>
      <c r="B247" s="54"/>
      <c r="C247" s="54"/>
      <c r="D247" s="54"/>
      <c r="E247" s="54"/>
      <c r="F247" s="54"/>
      <c r="G247" s="54"/>
      <c r="H247" s="54"/>
      <c r="I247" s="54"/>
      <c r="J247" s="54"/>
      <c r="K247" s="54"/>
    </row>
    <row r="248" spans="1:11" x14ac:dyDescent="0.45">
      <c r="A248" s="54"/>
      <c r="B248" s="54"/>
      <c r="C248" s="54"/>
      <c r="D248" s="54"/>
      <c r="E248" s="54"/>
      <c r="F248" s="54"/>
      <c r="G248" s="54"/>
      <c r="H248" s="54"/>
      <c r="I248" s="54"/>
      <c r="J248" s="54"/>
      <c r="K248" s="54"/>
    </row>
    <row r="249" spans="1:11" x14ac:dyDescent="0.45">
      <c r="A249" s="54"/>
      <c r="B249" s="54"/>
      <c r="C249" s="54"/>
      <c r="D249" s="54"/>
      <c r="E249" s="54"/>
      <c r="F249" s="54"/>
      <c r="G249" s="54"/>
      <c r="H249" s="54"/>
      <c r="I249" s="54"/>
      <c r="J249" s="54"/>
      <c r="K249" s="54"/>
    </row>
    <row r="250" spans="1:11" x14ac:dyDescent="0.45">
      <c r="A250" s="54"/>
      <c r="B250" s="54"/>
      <c r="C250" s="54"/>
      <c r="D250" s="54"/>
      <c r="E250" s="54"/>
      <c r="F250" s="54"/>
      <c r="G250" s="54"/>
      <c r="H250" s="54"/>
      <c r="I250" s="54"/>
      <c r="J250" s="54"/>
      <c r="K250" s="54"/>
    </row>
    <row r="251" spans="1:11" x14ac:dyDescent="0.45">
      <c r="A251" s="54"/>
      <c r="B251" s="54"/>
      <c r="C251" s="54"/>
      <c r="D251" s="54"/>
      <c r="E251" s="54"/>
      <c r="F251" s="54"/>
      <c r="G251" s="54"/>
      <c r="H251" s="54"/>
      <c r="I251" s="54"/>
      <c r="J251" s="54"/>
      <c r="K251" s="54"/>
    </row>
    <row r="252" spans="1:11" x14ac:dyDescent="0.45">
      <c r="A252" s="54"/>
      <c r="B252" s="54"/>
      <c r="C252" s="54"/>
      <c r="D252" s="54"/>
      <c r="E252" s="54"/>
      <c r="F252" s="54"/>
      <c r="G252" s="54"/>
      <c r="H252" s="54"/>
      <c r="I252" s="54"/>
      <c r="J252" s="54"/>
      <c r="K252" s="54"/>
    </row>
    <row r="253" spans="1:11" x14ac:dyDescent="0.45">
      <c r="A253" s="54"/>
      <c r="B253" s="54"/>
      <c r="C253" s="54"/>
      <c r="D253" s="54"/>
      <c r="E253" s="54"/>
      <c r="F253" s="54"/>
      <c r="G253" s="54"/>
      <c r="H253" s="54"/>
      <c r="I253" s="54"/>
      <c r="J253" s="54"/>
      <c r="K253" s="54"/>
    </row>
    <row r="254" spans="1:11" x14ac:dyDescent="0.45">
      <c r="A254" s="54"/>
      <c r="B254" s="54"/>
      <c r="C254" s="54"/>
      <c r="D254" s="54"/>
      <c r="E254" s="54"/>
      <c r="F254" s="54"/>
      <c r="G254" s="54"/>
      <c r="H254" s="54"/>
      <c r="I254" s="54"/>
      <c r="J254" s="54"/>
      <c r="K254" s="54"/>
    </row>
    <row r="255" spans="1:11" x14ac:dyDescent="0.45">
      <c r="A255" s="54"/>
      <c r="B255" s="54"/>
      <c r="C255" s="54"/>
      <c r="D255" s="54"/>
      <c r="E255" s="54"/>
      <c r="F255" s="54"/>
      <c r="G255" s="54"/>
      <c r="H255" s="54"/>
      <c r="I255" s="54"/>
      <c r="J255" s="54"/>
      <c r="K255" s="54"/>
    </row>
    <row r="256" spans="1:11" x14ac:dyDescent="0.45">
      <c r="A256" s="54"/>
      <c r="B256" s="54"/>
      <c r="C256" s="54"/>
      <c r="D256" s="54"/>
      <c r="E256" s="54"/>
      <c r="F256" s="54"/>
      <c r="G256" s="54"/>
      <c r="H256" s="54"/>
      <c r="I256" s="54"/>
      <c r="J256" s="54"/>
      <c r="K256" s="54"/>
    </row>
    <row r="257" spans="1:11" x14ac:dyDescent="0.45">
      <c r="A257" s="54"/>
      <c r="B257" s="54"/>
      <c r="C257" s="54"/>
      <c r="D257" s="54"/>
      <c r="E257" s="54"/>
      <c r="F257" s="54"/>
      <c r="G257" s="54"/>
      <c r="H257" s="54"/>
      <c r="I257" s="54"/>
      <c r="J257" s="54"/>
      <c r="K257" s="54"/>
    </row>
    <row r="258" spans="1:11" x14ac:dyDescent="0.45">
      <c r="A258" s="54"/>
      <c r="B258" s="54"/>
      <c r="C258" s="54"/>
      <c r="D258" s="54"/>
      <c r="E258" s="54"/>
      <c r="F258" s="54"/>
      <c r="G258" s="54"/>
      <c r="H258" s="54"/>
      <c r="I258" s="54"/>
      <c r="J258" s="54"/>
      <c r="K258" s="54"/>
    </row>
    <row r="259" spans="1:11" x14ac:dyDescent="0.45">
      <c r="A259" s="54"/>
      <c r="B259" s="54"/>
      <c r="C259" s="54"/>
      <c r="D259" s="54"/>
      <c r="E259" s="54"/>
      <c r="F259" s="54"/>
      <c r="G259" s="54"/>
      <c r="H259" s="54"/>
      <c r="I259" s="54"/>
      <c r="J259" s="54"/>
      <c r="K259" s="54"/>
    </row>
    <row r="260" spans="1:11" x14ac:dyDescent="0.45">
      <c r="A260" s="54"/>
      <c r="B260" s="54"/>
      <c r="C260" s="54"/>
      <c r="D260" s="54"/>
      <c r="E260" s="54"/>
      <c r="F260" s="54"/>
      <c r="G260" s="54"/>
      <c r="H260" s="54"/>
      <c r="I260" s="54"/>
      <c r="J260" s="54"/>
      <c r="K260" s="54"/>
    </row>
    <row r="261" spans="1:11" x14ac:dyDescent="0.45">
      <c r="A261" s="54"/>
      <c r="B261" s="54"/>
      <c r="C261" s="54"/>
      <c r="D261" s="54"/>
      <c r="E261" s="54"/>
      <c r="F261" s="54"/>
      <c r="G261" s="54"/>
      <c r="H261" s="54"/>
      <c r="I261" s="54"/>
      <c r="J261" s="54"/>
      <c r="K261" s="54"/>
    </row>
    <row r="262" spans="1:11" x14ac:dyDescent="0.45">
      <c r="A262" s="54"/>
      <c r="B262" s="54"/>
      <c r="C262" s="54"/>
      <c r="D262" s="54"/>
      <c r="E262" s="54"/>
      <c r="F262" s="54"/>
      <c r="G262" s="54"/>
      <c r="H262" s="54"/>
      <c r="I262" s="54"/>
      <c r="J262" s="54"/>
      <c r="K262" s="54"/>
    </row>
    <row r="263" spans="1:11" x14ac:dyDescent="0.45">
      <c r="A263" s="54"/>
      <c r="B263" s="54"/>
      <c r="C263" s="54"/>
      <c r="D263" s="54"/>
      <c r="E263" s="54"/>
      <c r="F263" s="54"/>
      <c r="G263" s="54"/>
      <c r="H263" s="54"/>
      <c r="I263" s="54"/>
      <c r="J263" s="54"/>
      <c r="K263" s="54"/>
    </row>
    <row r="264" spans="1:11" x14ac:dyDescent="0.45">
      <c r="A264" s="54"/>
      <c r="B264" s="54"/>
      <c r="C264" s="54"/>
      <c r="D264" s="54"/>
      <c r="E264" s="54"/>
      <c r="F264" s="54"/>
      <c r="G264" s="54"/>
      <c r="H264" s="54"/>
      <c r="I264" s="54"/>
      <c r="J264" s="54"/>
      <c r="K264" s="54"/>
    </row>
    <row r="265" spans="1:11" x14ac:dyDescent="0.45">
      <c r="A265" s="54"/>
      <c r="B265" s="54"/>
      <c r="C265" s="54"/>
      <c r="D265" s="54"/>
      <c r="E265" s="54"/>
      <c r="F265" s="54"/>
      <c r="G265" s="54"/>
      <c r="H265" s="54"/>
      <c r="I265" s="54"/>
      <c r="J265" s="54"/>
      <c r="K265" s="54"/>
    </row>
    <row r="266" spans="1:11" x14ac:dyDescent="0.45">
      <c r="A266" s="54"/>
      <c r="B266" s="54"/>
      <c r="C266" s="54"/>
      <c r="D266" s="54"/>
      <c r="E266" s="54"/>
      <c r="F266" s="54"/>
      <c r="G266" s="54"/>
      <c r="H266" s="54"/>
      <c r="I266" s="54"/>
      <c r="J266" s="54"/>
      <c r="K266" s="54"/>
    </row>
    <row r="267" spans="1:11" x14ac:dyDescent="0.45">
      <c r="A267" s="54"/>
      <c r="B267" s="54"/>
      <c r="C267" s="54"/>
      <c r="D267" s="54"/>
      <c r="E267" s="54"/>
      <c r="F267" s="54"/>
      <c r="G267" s="54"/>
      <c r="H267" s="54"/>
      <c r="I267" s="54"/>
      <c r="J267" s="54"/>
      <c r="K267" s="54"/>
    </row>
    <row r="268" spans="1:11" x14ac:dyDescent="0.45">
      <c r="A268" s="54"/>
      <c r="B268" s="54"/>
      <c r="C268" s="54"/>
      <c r="D268" s="54"/>
      <c r="E268" s="54"/>
      <c r="F268" s="54"/>
      <c r="G268" s="54"/>
      <c r="H268" s="54"/>
      <c r="I268" s="54"/>
      <c r="J268" s="54"/>
      <c r="K268" s="54"/>
    </row>
    <row r="269" spans="1:11" x14ac:dyDescent="0.45">
      <c r="A269" s="54"/>
      <c r="B269" s="54"/>
      <c r="C269" s="54"/>
      <c r="D269" s="54"/>
      <c r="E269" s="54"/>
      <c r="F269" s="54"/>
      <c r="G269" s="54"/>
      <c r="H269" s="54"/>
      <c r="I269" s="54"/>
      <c r="J269" s="54"/>
      <c r="K269" s="54"/>
    </row>
    <row r="270" spans="1:11" x14ac:dyDescent="0.45">
      <c r="A270" s="54"/>
      <c r="B270" s="54"/>
      <c r="C270" s="54"/>
      <c r="D270" s="54"/>
      <c r="E270" s="54"/>
      <c r="F270" s="54"/>
      <c r="G270" s="54"/>
      <c r="H270" s="54"/>
      <c r="I270" s="54"/>
      <c r="J270" s="54"/>
      <c r="K270" s="54"/>
    </row>
    <row r="271" spans="1:11" x14ac:dyDescent="0.45">
      <c r="A271" s="54"/>
      <c r="B271" s="54"/>
      <c r="C271" s="54"/>
      <c r="D271" s="54"/>
      <c r="E271" s="54"/>
      <c r="F271" s="54"/>
      <c r="G271" s="54"/>
      <c r="H271" s="54"/>
      <c r="I271" s="54"/>
      <c r="J271" s="54"/>
      <c r="K271" s="54"/>
    </row>
    <row r="272" spans="1:11" x14ac:dyDescent="0.45">
      <c r="A272" s="54"/>
      <c r="B272" s="54"/>
      <c r="C272" s="54"/>
      <c r="D272" s="54"/>
      <c r="E272" s="54"/>
      <c r="F272" s="54"/>
      <c r="G272" s="54"/>
      <c r="H272" s="54"/>
      <c r="I272" s="54"/>
      <c r="J272" s="54"/>
      <c r="K272" s="54"/>
    </row>
    <row r="273" spans="1:11" x14ac:dyDescent="0.45">
      <c r="A273" s="54"/>
      <c r="B273" s="54"/>
      <c r="C273" s="54"/>
      <c r="D273" s="54"/>
      <c r="E273" s="54"/>
      <c r="F273" s="54"/>
      <c r="G273" s="54"/>
      <c r="H273" s="54"/>
      <c r="I273" s="54"/>
      <c r="J273" s="54"/>
      <c r="K273" s="54"/>
    </row>
    <row r="274" spans="1:11" x14ac:dyDescent="0.45">
      <c r="A274" s="54"/>
      <c r="B274" s="54"/>
      <c r="C274" s="54"/>
      <c r="D274" s="54"/>
      <c r="E274" s="54"/>
      <c r="F274" s="54"/>
      <c r="G274" s="54"/>
      <c r="H274" s="54"/>
      <c r="I274" s="54"/>
      <c r="J274" s="54"/>
      <c r="K274" s="54"/>
    </row>
    <row r="275" spans="1:11" x14ac:dyDescent="0.45">
      <c r="A275" s="54"/>
      <c r="B275" s="54"/>
      <c r="C275" s="54"/>
      <c r="D275" s="54"/>
      <c r="E275" s="54"/>
      <c r="F275" s="54"/>
      <c r="G275" s="54"/>
      <c r="H275" s="54"/>
      <c r="I275" s="54"/>
      <c r="J275" s="54"/>
      <c r="K275" s="54"/>
    </row>
    <row r="276" spans="1:11" x14ac:dyDescent="0.45">
      <c r="A276" s="54"/>
      <c r="B276" s="54"/>
      <c r="C276" s="54"/>
      <c r="D276" s="54"/>
      <c r="E276" s="54"/>
      <c r="F276" s="54"/>
      <c r="G276" s="54"/>
      <c r="H276" s="54"/>
      <c r="I276" s="54"/>
      <c r="J276" s="54"/>
      <c r="K276" s="54"/>
    </row>
    <row r="277" spans="1:11" x14ac:dyDescent="0.45">
      <c r="A277" s="54"/>
      <c r="B277" s="54"/>
      <c r="C277" s="54"/>
      <c r="D277" s="54"/>
      <c r="E277" s="54"/>
      <c r="F277" s="54"/>
      <c r="G277" s="54"/>
      <c r="H277" s="54"/>
      <c r="I277" s="54"/>
      <c r="J277" s="54"/>
      <c r="K277" s="54"/>
    </row>
    <row r="278" spans="1:11" x14ac:dyDescent="0.45">
      <c r="A278" s="54"/>
      <c r="B278" s="54"/>
      <c r="C278" s="54"/>
      <c r="D278" s="54"/>
      <c r="E278" s="54"/>
      <c r="F278" s="54"/>
      <c r="G278" s="54"/>
      <c r="H278" s="54"/>
      <c r="I278" s="54"/>
      <c r="J278" s="54"/>
      <c r="K278" s="54"/>
    </row>
    <row r="279" spans="1:11" x14ac:dyDescent="0.45">
      <c r="A279" s="54"/>
      <c r="B279" s="54"/>
      <c r="C279" s="54"/>
      <c r="D279" s="54"/>
      <c r="E279" s="54"/>
      <c r="F279" s="54"/>
      <c r="G279" s="54"/>
      <c r="H279" s="54"/>
      <c r="I279" s="54"/>
      <c r="J279" s="54"/>
      <c r="K279" s="54"/>
    </row>
    <row r="280" spans="1:11" x14ac:dyDescent="0.45">
      <c r="A280" s="54"/>
      <c r="B280" s="54"/>
      <c r="C280" s="54"/>
      <c r="D280" s="54"/>
      <c r="E280" s="54"/>
      <c r="F280" s="54"/>
      <c r="G280" s="54"/>
      <c r="H280" s="54"/>
      <c r="I280" s="54"/>
      <c r="J280" s="54"/>
      <c r="K280" s="54"/>
    </row>
    <row r="281" spans="1:11" x14ac:dyDescent="0.45">
      <c r="A281" s="54"/>
      <c r="B281" s="54"/>
      <c r="C281" s="54"/>
      <c r="D281" s="54"/>
      <c r="E281" s="54"/>
      <c r="F281" s="54"/>
      <c r="G281" s="54"/>
      <c r="H281" s="54"/>
      <c r="I281" s="54"/>
      <c r="J281" s="54"/>
      <c r="K281" s="54"/>
    </row>
    <row r="282" spans="1:11" x14ac:dyDescent="0.45">
      <c r="A282" s="54"/>
      <c r="B282" s="54"/>
      <c r="C282" s="54"/>
      <c r="D282" s="54"/>
      <c r="E282" s="54"/>
      <c r="F282" s="54"/>
      <c r="G282" s="54"/>
      <c r="H282" s="54"/>
      <c r="I282" s="54"/>
      <c r="J282" s="54"/>
      <c r="K282" s="54"/>
    </row>
    <row r="283" spans="1:11" x14ac:dyDescent="0.45">
      <c r="A283" s="54"/>
      <c r="B283" s="54"/>
      <c r="C283" s="54"/>
      <c r="D283" s="54"/>
      <c r="E283" s="54"/>
      <c r="F283" s="54"/>
      <c r="G283" s="54"/>
      <c r="H283" s="54"/>
      <c r="I283" s="54"/>
      <c r="J283" s="54"/>
      <c r="K283" s="54"/>
    </row>
    <row r="284" spans="1:11" x14ac:dyDescent="0.45">
      <c r="A284" s="54"/>
      <c r="B284" s="54"/>
      <c r="C284" s="54"/>
      <c r="D284" s="54"/>
      <c r="E284" s="54"/>
      <c r="F284" s="54"/>
      <c r="G284" s="54"/>
      <c r="H284" s="54"/>
      <c r="I284" s="54"/>
      <c r="J284" s="54"/>
      <c r="K284" s="54"/>
    </row>
    <row r="285" spans="1:11" x14ac:dyDescent="0.45">
      <c r="A285" s="54"/>
      <c r="B285" s="54"/>
      <c r="C285" s="54"/>
      <c r="D285" s="54"/>
      <c r="E285" s="54"/>
      <c r="F285" s="54"/>
      <c r="G285" s="54"/>
      <c r="H285" s="54"/>
      <c r="I285" s="54"/>
      <c r="J285" s="54"/>
      <c r="K285" s="54"/>
    </row>
    <row r="286" spans="1:11" x14ac:dyDescent="0.45">
      <c r="A286" s="54"/>
      <c r="B286" s="54"/>
      <c r="C286" s="54"/>
      <c r="D286" s="54"/>
      <c r="E286" s="54"/>
      <c r="F286" s="54"/>
      <c r="G286" s="54"/>
      <c r="H286" s="54"/>
      <c r="I286" s="54"/>
      <c r="J286" s="54"/>
      <c r="K286" s="54"/>
    </row>
    <row r="287" spans="1:11" x14ac:dyDescent="0.45">
      <c r="A287" s="54"/>
      <c r="B287" s="54"/>
      <c r="C287" s="54"/>
      <c r="D287" s="54"/>
      <c r="E287" s="54"/>
      <c r="F287" s="54"/>
      <c r="G287" s="54"/>
      <c r="H287" s="54"/>
      <c r="I287" s="54"/>
      <c r="J287" s="54"/>
      <c r="K287" s="54"/>
    </row>
    <row r="288" spans="1:11" x14ac:dyDescent="0.45">
      <c r="A288" s="54"/>
      <c r="B288" s="54"/>
      <c r="C288" s="54"/>
      <c r="D288" s="54"/>
      <c r="E288" s="54"/>
      <c r="F288" s="54"/>
      <c r="G288" s="54"/>
      <c r="H288" s="54"/>
      <c r="I288" s="54"/>
      <c r="J288" s="54"/>
      <c r="K288" s="54"/>
    </row>
    <row r="289" spans="1:11" x14ac:dyDescent="0.45">
      <c r="A289" s="54"/>
      <c r="B289" s="54"/>
      <c r="C289" s="54"/>
      <c r="D289" s="54"/>
      <c r="E289" s="54"/>
      <c r="F289" s="54"/>
      <c r="G289" s="54"/>
      <c r="H289" s="54"/>
      <c r="I289" s="54"/>
      <c r="J289" s="54"/>
      <c r="K289" s="54"/>
    </row>
    <row r="290" spans="1:11" x14ac:dyDescent="0.45">
      <c r="A290" s="54"/>
      <c r="B290" s="54"/>
      <c r="C290" s="54"/>
      <c r="D290" s="54"/>
      <c r="E290" s="54"/>
      <c r="F290" s="54"/>
      <c r="G290" s="54"/>
      <c r="H290" s="54"/>
      <c r="I290" s="54"/>
      <c r="J290" s="54"/>
      <c r="K290" s="54"/>
    </row>
    <row r="291" spans="1:11" x14ac:dyDescent="0.45">
      <c r="A291" s="54"/>
      <c r="B291" s="54"/>
      <c r="C291" s="54"/>
      <c r="D291" s="54"/>
      <c r="E291" s="54"/>
      <c r="F291" s="54"/>
      <c r="G291" s="54"/>
      <c r="H291" s="54"/>
      <c r="I291" s="54"/>
      <c r="J291" s="54"/>
      <c r="K291" s="54"/>
    </row>
    <row r="292" spans="1:11" x14ac:dyDescent="0.45">
      <c r="A292" s="54"/>
      <c r="B292" s="54"/>
      <c r="C292" s="54"/>
      <c r="D292" s="54"/>
      <c r="E292" s="54"/>
      <c r="F292" s="54"/>
      <c r="G292" s="54"/>
      <c r="H292" s="54"/>
      <c r="I292" s="54"/>
      <c r="J292" s="54"/>
      <c r="K292" s="54"/>
    </row>
    <row r="293" spans="1:11" x14ac:dyDescent="0.45">
      <c r="A293" s="54"/>
      <c r="B293" s="54"/>
      <c r="C293" s="54"/>
      <c r="D293" s="54"/>
      <c r="E293" s="54"/>
      <c r="F293" s="54"/>
      <c r="G293" s="54"/>
      <c r="H293" s="54"/>
      <c r="I293" s="54"/>
      <c r="J293" s="54"/>
      <c r="K293" s="54"/>
    </row>
    <row r="294" spans="1:11" x14ac:dyDescent="0.45">
      <c r="A294" s="54"/>
      <c r="B294" s="54"/>
      <c r="C294" s="54"/>
      <c r="D294" s="54"/>
      <c r="E294" s="54"/>
      <c r="F294" s="54"/>
      <c r="G294" s="54"/>
      <c r="H294" s="54"/>
      <c r="I294" s="54"/>
      <c r="J294" s="54"/>
      <c r="K294" s="54"/>
    </row>
    <row r="295" spans="1:11" x14ac:dyDescent="0.45">
      <c r="A295" s="54"/>
      <c r="B295" s="54"/>
      <c r="C295" s="54"/>
      <c r="D295" s="54"/>
      <c r="E295" s="54"/>
      <c r="F295" s="54"/>
      <c r="G295" s="54"/>
      <c r="H295" s="54"/>
      <c r="I295" s="54"/>
      <c r="J295" s="54"/>
      <c r="K295" s="54"/>
    </row>
    <row r="296" spans="1:11" x14ac:dyDescent="0.45">
      <c r="A296" s="54"/>
      <c r="B296" s="54"/>
      <c r="C296" s="54"/>
      <c r="D296" s="54"/>
      <c r="E296" s="54"/>
      <c r="F296" s="54"/>
      <c r="G296" s="54"/>
      <c r="H296" s="54"/>
      <c r="I296" s="54"/>
      <c r="J296" s="54"/>
      <c r="K296" s="54"/>
    </row>
    <row r="297" spans="1:11" x14ac:dyDescent="0.45">
      <c r="A297" s="54"/>
      <c r="B297" s="54"/>
      <c r="C297" s="54"/>
      <c r="D297" s="54"/>
      <c r="E297" s="54"/>
      <c r="F297" s="54"/>
      <c r="G297" s="54"/>
      <c r="H297" s="54"/>
      <c r="I297" s="54"/>
      <c r="J297" s="54"/>
      <c r="K297" s="54"/>
    </row>
    <row r="298" spans="1:11" x14ac:dyDescent="0.45">
      <c r="A298" s="54"/>
      <c r="B298" s="54"/>
      <c r="C298" s="54"/>
      <c r="D298" s="54"/>
      <c r="E298" s="54"/>
      <c r="F298" s="54"/>
      <c r="G298" s="54"/>
      <c r="H298" s="54"/>
      <c r="I298" s="54"/>
      <c r="J298" s="54"/>
      <c r="K298" s="54"/>
    </row>
    <row r="299" spans="1:11" x14ac:dyDescent="0.45">
      <c r="A299" s="54"/>
      <c r="B299" s="54"/>
      <c r="C299" s="54"/>
      <c r="D299" s="54"/>
      <c r="E299" s="54"/>
      <c r="F299" s="54"/>
      <c r="G299" s="54"/>
      <c r="H299" s="54"/>
      <c r="I299" s="54"/>
      <c r="J299" s="54"/>
      <c r="K299" s="54"/>
    </row>
    <row r="300" spans="1:11" x14ac:dyDescent="0.45">
      <c r="A300" s="54"/>
      <c r="B300" s="54"/>
      <c r="C300" s="54"/>
      <c r="D300" s="54"/>
      <c r="E300" s="54"/>
      <c r="F300" s="54"/>
      <c r="G300" s="54"/>
      <c r="H300" s="54"/>
      <c r="I300" s="54"/>
      <c r="J300" s="54"/>
      <c r="K300" s="54"/>
    </row>
    <row r="301" spans="1:11" x14ac:dyDescent="0.45">
      <c r="A301" s="54"/>
      <c r="B301" s="54"/>
      <c r="C301" s="54"/>
      <c r="D301" s="54"/>
      <c r="E301" s="54"/>
      <c r="F301" s="54"/>
      <c r="G301" s="54"/>
      <c r="H301" s="54"/>
      <c r="I301" s="54"/>
      <c r="J301" s="54"/>
      <c r="K301" s="54"/>
    </row>
    <row r="302" spans="1:11" x14ac:dyDescent="0.45">
      <c r="A302" s="54"/>
      <c r="B302" s="54"/>
      <c r="C302" s="54"/>
      <c r="D302" s="54"/>
      <c r="E302" s="54"/>
      <c r="F302" s="54"/>
      <c r="G302" s="54"/>
      <c r="H302" s="54"/>
      <c r="I302" s="54"/>
      <c r="J302" s="54"/>
      <c r="K302" s="54"/>
    </row>
    <row r="303" spans="1:11" x14ac:dyDescent="0.45">
      <c r="A303" s="54"/>
      <c r="B303" s="54"/>
      <c r="C303" s="54"/>
      <c r="D303" s="54"/>
      <c r="E303" s="54"/>
      <c r="F303" s="54"/>
      <c r="G303" s="54"/>
      <c r="H303" s="54"/>
      <c r="I303" s="54"/>
      <c r="J303" s="54"/>
      <c r="K303" s="54"/>
    </row>
    <row r="304" spans="1:11" x14ac:dyDescent="0.45">
      <c r="A304" s="54"/>
      <c r="B304" s="54"/>
      <c r="C304" s="54"/>
      <c r="D304" s="54"/>
      <c r="E304" s="54"/>
      <c r="F304" s="54"/>
      <c r="G304" s="54"/>
      <c r="H304" s="54"/>
      <c r="I304" s="54"/>
      <c r="J304" s="54"/>
      <c r="K304" s="54"/>
    </row>
    <row r="305" spans="1:11" x14ac:dyDescent="0.45">
      <c r="A305" s="54"/>
      <c r="B305" s="54"/>
      <c r="C305" s="54"/>
      <c r="D305" s="54"/>
      <c r="E305" s="54"/>
      <c r="F305" s="54"/>
      <c r="G305" s="54"/>
      <c r="H305" s="54"/>
      <c r="I305" s="54"/>
      <c r="J305" s="54"/>
      <c r="K305" s="54"/>
    </row>
    <row r="306" spans="1:11" x14ac:dyDescent="0.45">
      <c r="A306" s="54"/>
      <c r="B306" s="54"/>
      <c r="C306" s="54"/>
      <c r="D306" s="54"/>
      <c r="E306" s="54"/>
      <c r="F306" s="54"/>
      <c r="G306" s="54"/>
      <c r="H306" s="54"/>
      <c r="I306" s="54"/>
      <c r="J306" s="54"/>
      <c r="K306" s="54"/>
    </row>
    <row r="307" spans="1:11" x14ac:dyDescent="0.45">
      <c r="A307" s="54"/>
      <c r="B307" s="54"/>
      <c r="C307" s="54"/>
      <c r="D307" s="54"/>
      <c r="E307" s="54"/>
      <c r="F307" s="54"/>
      <c r="G307" s="54"/>
      <c r="H307" s="54"/>
      <c r="I307" s="54"/>
      <c r="J307" s="54"/>
      <c r="K307" s="54"/>
    </row>
    <row r="308" spans="1:11" x14ac:dyDescent="0.45">
      <c r="A308" s="54"/>
      <c r="B308" s="54"/>
      <c r="C308" s="54"/>
      <c r="D308" s="54"/>
      <c r="E308" s="54"/>
      <c r="F308" s="54"/>
      <c r="G308" s="54"/>
      <c r="H308" s="54"/>
      <c r="I308" s="54"/>
      <c r="J308" s="54"/>
      <c r="K308" s="54"/>
    </row>
    <row r="309" spans="1:11" x14ac:dyDescent="0.45">
      <c r="A309" s="54"/>
      <c r="B309" s="54"/>
      <c r="C309" s="54"/>
      <c r="D309" s="54"/>
      <c r="E309" s="54"/>
      <c r="F309" s="54"/>
      <c r="G309" s="54"/>
      <c r="H309" s="54"/>
      <c r="I309" s="54"/>
      <c r="J309" s="54"/>
      <c r="K309" s="54"/>
    </row>
    <row r="310" spans="1:11" x14ac:dyDescent="0.45">
      <c r="A310" s="54"/>
      <c r="B310" s="54"/>
      <c r="C310" s="54"/>
      <c r="D310" s="54"/>
      <c r="E310" s="54"/>
      <c r="F310" s="54"/>
      <c r="G310" s="54"/>
      <c r="H310" s="54"/>
      <c r="I310" s="54"/>
      <c r="J310" s="54"/>
      <c r="K310" s="54"/>
    </row>
    <row r="311" spans="1:11" x14ac:dyDescent="0.45">
      <c r="A311" s="54"/>
      <c r="B311" s="54"/>
      <c r="C311" s="54"/>
      <c r="D311" s="54"/>
      <c r="E311" s="54"/>
      <c r="F311" s="54"/>
      <c r="G311" s="54"/>
      <c r="H311" s="54"/>
      <c r="I311" s="54"/>
      <c r="J311" s="54"/>
      <c r="K311" s="54"/>
    </row>
    <row r="312" spans="1:11" x14ac:dyDescent="0.45">
      <c r="A312" s="54"/>
      <c r="B312" s="54"/>
      <c r="C312" s="54"/>
      <c r="D312" s="54"/>
      <c r="E312" s="54"/>
      <c r="F312" s="54"/>
      <c r="G312" s="54"/>
      <c r="H312" s="54"/>
      <c r="I312" s="54"/>
      <c r="J312" s="54"/>
      <c r="K312" s="54"/>
    </row>
    <row r="313" spans="1:11" x14ac:dyDescent="0.45">
      <c r="A313" s="54"/>
      <c r="B313" s="54"/>
      <c r="C313" s="54"/>
      <c r="D313" s="54"/>
      <c r="E313" s="54"/>
      <c r="F313" s="54"/>
      <c r="G313" s="54"/>
      <c r="H313" s="54"/>
      <c r="I313" s="54"/>
      <c r="J313" s="54"/>
      <c r="K313" s="54"/>
    </row>
    <row r="314" spans="1:11" x14ac:dyDescent="0.45">
      <c r="A314" s="54"/>
      <c r="B314" s="54"/>
      <c r="C314" s="54"/>
      <c r="D314" s="54"/>
      <c r="E314" s="54"/>
      <c r="F314" s="54"/>
      <c r="G314" s="54"/>
      <c r="H314" s="54"/>
      <c r="I314" s="54"/>
      <c r="J314" s="54"/>
      <c r="K314" s="54"/>
    </row>
    <row r="315" spans="1:11" x14ac:dyDescent="0.45">
      <c r="A315" s="54"/>
      <c r="B315" s="54"/>
      <c r="C315" s="54"/>
      <c r="D315" s="54"/>
      <c r="E315" s="54"/>
      <c r="F315" s="54"/>
      <c r="G315" s="54"/>
      <c r="H315" s="54"/>
      <c r="I315" s="54"/>
      <c r="J315" s="54"/>
      <c r="K315" s="54"/>
    </row>
    <row r="316" spans="1:11" x14ac:dyDescent="0.45">
      <c r="A316" s="54"/>
      <c r="B316" s="54"/>
      <c r="C316" s="54"/>
      <c r="D316" s="54"/>
      <c r="E316" s="54"/>
      <c r="F316" s="54"/>
      <c r="G316" s="54"/>
      <c r="H316" s="54"/>
      <c r="I316" s="54"/>
      <c r="J316" s="54"/>
      <c r="K316" s="54"/>
    </row>
    <row r="317" spans="1:11" x14ac:dyDescent="0.45">
      <c r="A317" s="54"/>
      <c r="B317" s="54"/>
      <c r="C317" s="54"/>
      <c r="D317" s="54"/>
      <c r="E317" s="54"/>
      <c r="F317" s="54"/>
      <c r="G317" s="54"/>
      <c r="H317" s="54"/>
      <c r="I317" s="54"/>
      <c r="J317" s="54"/>
      <c r="K317" s="54"/>
    </row>
    <row r="318" spans="1:11" x14ac:dyDescent="0.45">
      <c r="A318" s="54"/>
      <c r="B318" s="54"/>
      <c r="C318" s="54"/>
      <c r="D318" s="54"/>
      <c r="E318" s="54"/>
      <c r="F318" s="54"/>
      <c r="G318" s="54"/>
      <c r="H318" s="54"/>
      <c r="I318" s="54"/>
      <c r="J318" s="54"/>
      <c r="K318" s="54"/>
    </row>
    <row r="319" spans="1:11" x14ac:dyDescent="0.45">
      <c r="A319" s="54"/>
      <c r="B319" s="54"/>
      <c r="C319" s="54"/>
      <c r="D319" s="54"/>
      <c r="E319" s="54"/>
      <c r="F319" s="54"/>
      <c r="G319" s="54"/>
      <c r="H319" s="54"/>
      <c r="I319" s="54"/>
      <c r="J319" s="54"/>
      <c r="K319" s="54"/>
    </row>
    <row r="320" spans="1:11" x14ac:dyDescent="0.45">
      <c r="A320" s="54"/>
      <c r="B320" s="54"/>
      <c r="C320" s="54"/>
      <c r="D320" s="54"/>
      <c r="E320" s="54"/>
      <c r="F320" s="54"/>
      <c r="G320" s="54"/>
      <c r="H320" s="54"/>
      <c r="I320" s="54"/>
      <c r="J320" s="54"/>
      <c r="K320" s="54"/>
    </row>
    <row r="321" spans="1:11" x14ac:dyDescent="0.45">
      <c r="A321" s="54"/>
      <c r="B321" s="54"/>
      <c r="C321" s="54"/>
      <c r="D321" s="54"/>
      <c r="E321" s="54"/>
      <c r="F321" s="54"/>
      <c r="G321" s="54"/>
      <c r="H321" s="54"/>
      <c r="I321" s="54"/>
      <c r="J321" s="54"/>
      <c r="K321" s="54"/>
    </row>
    <row r="322" spans="1:11" x14ac:dyDescent="0.45">
      <c r="A322" s="54"/>
      <c r="B322" s="54"/>
      <c r="C322" s="54"/>
      <c r="D322" s="54"/>
      <c r="E322" s="54"/>
      <c r="F322" s="54"/>
      <c r="G322" s="54"/>
      <c r="H322" s="54"/>
      <c r="I322" s="54"/>
      <c r="J322" s="54"/>
      <c r="K322" s="54"/>
    </row>
    <row r="323" spans="1:11" x14ac:dyDescent="0.45">
      <c r="A323" s="54"/>
      <c r="B323" s="54"/>
      <c r="C323" s="54"/>
      <c r="D323" s="54"/>
      <c r="E323" s="54"/>
      <c r="F323" s="54"/>
      <c r="G323" s="54"/>
      <c r="H323" s="54"/>
      <c r="I323" s="54"/>
      <c r="J323" s="54"/>
      <c r="K323" s="54"/>
    </row>
    <row r="324" spans="1:11" x14ac:dyDescent="0.45">
      <c r="A324" s="54"/>
      <c r="B324" s="54"/>
      <c r="C324" s="54"/>
      <c r="D324" s="54"/>
      <c r="E324" s="54"/>
      <c r="F324" s="54"/>
      <c r="G324" s="54"/>
      <c r="H324" s="54"/>
      <c r="I324" s="54"/>
      <c r="J324" s="54"/>
      <c r="K324" s="54"/>
    </row>
    <row r="325" spans="1:11" x14ac:dyDescent="0.45">
      <c r="A325" s="54"/>
      <c r="B325" s="54"/>
      <c r="C325" s="54"/>
      <c r="D325" s="54"/>
      <c r="E325" s="54"/>
      <c r="F325" s="54"/>
      <c r="G325" s="54"/>
      <c r="H325" s="54"/>
      <c r="I325" s="54"/>
      <c r="J325" s="54"/>
      <c r="K325" s="54"/>
    </row>
    <row r="326" spans="1:11" x14ac:dyDescent="0.45">
      <c r="A326" s="54"/>
      <c r="B326" s="54"/>
      <c r="C326" s="54"/>
      <c r="D326" s="54"/>
      <c r="E326" s="54"/>
      <c r="F326" s="54"/>
      <c r="G326" s="54"/>
      <c r="H326" s="54"/>
      <c r="I326" s="54"/>
      <c r="J326" s="54"/>
      <c r="K326" s="54"/>
    </row>
    <row r="327" spans="1:11" x14ac:dyDescent="0.45">
      <c r="A327" s="54"/>
      <c r="B327" s="54"/>
      <c r="C327" s="54"/>
      <c r="D327" s="54"/>
      <c r="E327" s="54"/>
      <c r="F327" s="54"/>
      <c r="G327" s="54"/>
      <c r="H327" s="54"/>
      <c r="I327" s="54"/>
      <c r="J327" s="54"/>
      <c r="K327" s="54"/>
    </row>
    <row r="328" spans="1:11" x14ac:dyDescent="0.45">
      <c r="A328" s="54"/>
      <c r="B328" s="54"/>
      <c r="C328" s="54"/>
      <c r="D328" s="54"/>
      <c r="E328" s="54"/>
      <c r="F328" s="54"/>
      <c r="G328" s="54"/>
      <c r="H328" s="54"/>
      <c r="I328" s="54"/>
      <c r="J328" s="54"/>
      <c r="K328" s="54"/>
    </row>
    <row r="329" spans="1:11" x14ac:dyDescent="0.45">
      <c r="A329" s="54"/>
      <c r="B329" s="54"/>
      <c r="C329" s="54"/>
      <c r="D329" s="54"/>
      <c r="E329" s="54"/>
      <c r="F329" s="54"/>
      <c r="G329" s="54"/>
      <c r="H329" s="54"/>
      <c r="I329" s="54"/>
      <c r="J329" s="54"/>
      <c r="K329" s="54"/>
    </row>
    <row r="330" spans="1:11" x14ac:dyDescent="0.45">
      <c r="A330" s="54"/>
      <c r="B330" s="54"/>
      <c r="C330" s="54"/>
      <c r="D330" s="54"/>
      <c r="E330" s="54"/>
      <c r="F330" s="54"/>
      <c r="G330" s="54"/>
      <c r="H330" s="54"/>
      <c r="I330" s="54"/>
      <c r="J330" s="54"/>
      <c r="K330" s="54"/>
    </row>
    <row r="331" spans="1:11" x14ac:dyDescent="0.45">
      <c r="A331" s="54"/>
      <c r="B331" s="54"/>
      <c r="C331" s="54"/>
      <c r="D331" s="54"/>
      <c r="E331" s="54"/>
      <c r="F331" s="54"/>
      <c r="G331" s="54"/>
      <c r="H331" s="54"/>
      <c r="I331" s="54"/>
      <c r="J331" s="54"/>
      <c r="K331" s="54"/>
    </row>
    <row r="332" spans="1:11" x14ac:dyDescent="0.45">
      <c r="A332" s="54"/>
      <c r="B332" s="54"/>
      <c r="C332" s="54"/>
      <c r="D332" s="54"/>
      <c r="E332" s="54"/>
      <c r="F332" s="54"/>
      <c r="G332" s="54"/>
      <c r="H332" s="54"/>
      <c r="I332" s="54"/>
      <c r="J332" s="54"/>
      <c r="K332" s="54"/>
    </row>
    <row r="333" spans="1:11" x14ac:dyDescent="0.45">
      <c r="A333" s="54"/>
      <c r="B333" s="54"/>
      <c r="C333" s="54"/>
      <c r="D333" s="54"/>
      <c r="E333" s="54"/>
      <c r="F333" s="54"/>
      <c r="G333" s="54"/>
      <c r="H333" s="54"/>
      <c r="I333" s="54"/>
      <c r="J333" s="54"/>
      <c r="K333" s="54"/>
    </row>
    <row r="334" spans="1:11" x14ac:dyDescent="0.45">
      <c r="A334" s="54"/>
      <c r="B334" s="54"/>
      <c r="C334" s="54"/>
      <c r="D334" s="54"/>
      <c r="E334" s="54"/>
      <c r="F334" s="54"/>
      <c r="G334" s="54"/>
      <c r="H334" s="54"/>
      <c r="I334" s="54"/>
      <c r="J334" s="54"/>
      <c r="K334" s="54"/>
    </row>
    <row r="335" spans="1:11" x14ac:dyDescent="0.45">
      <c r="A335" s="54"/>
      <c r="B335" s="54"/>
      <c r="C335" s="54"/>
      <c r="D335" s="54"/>
      <c r="E335" s="54"/>
      <c r="F335" s="54"/>
      <c r="G335" s="54"/>
      <c r="H335" s="54"/>
      <c r="I335" s="54"/>
      <c r="J335" s="54"/>
      <c r="K335" s="54"/>
    </row>
    <row r="336" spans="1:11" x14ac:dyDescent="0.45">
      <c r="A336" s="54"/>
      <c r="B336" s="54"/>
      <c r="C336" s="54"/>
      <c r="D336" s="54"/>
      <c r="E336" s="54"/>
      <c r="F336" s="54"/>
      <c r="G336" s="54"/>
      <c r="H336" s="54"/>
      <c r="I336" s="54"/>
      <c r="J336" s="54"/>
      <c r="K336" s="54"/>
    </row>
    <row r="337" spans="1:11" x14ac:dyDescent="0.45">
      <c r="A337" s="54"/>
      <c r="B337" s="54"/>
      <c r="C337" s="54"/>
      <c r="D337" s="54"/>
      <c r="E337" s="54"/>
      <c r="F337" s="54"/>
      <c r="G337" s="54"/>
      <c r="H337" s="54"/>
      <c r="I337" s="54"/>
      <c r="J337" s="54"/>
      <c r="K337" s="54"/>
    </row>
    <row r="338" spans="1:11" x14ac:dyDescent="0.45">
      <c r="A338" s="54"/>
      <c r="B338" s="54"/>
      <c r="C338" s="54"/>
      <c r="D338" s="54"/>
      <c r="E338" s="54"/>
      <c r="F338" s="54"/>
      <c r="G338" s="54"/>
      <c r="H338" s="54"/>
      <c r="I338" s="54"/>
      <c r="J338" s="54"/>
      <c r="K338" s="54"/>
    </row>
    <row r="339" spans="1:11" x14ac:dyDescent="0.45">
      <c r="A339" s="54"/>
      <c r="B339" s="54"/>
      <c r="C339" s="54"/>
      <c r="D339" s="54"/>
      <c r="E339" s="54"/>
      <c r="F339" s="54"/>
      <c r="G339" s="54"/>
      <c r="H339" s="54"/>
      <c r="I339" s="54"/>
      <c r="J339" s="54"/>
      <c r="K339" s="54"/>
    </row>
    <row r="340" spans="1:11" x14ac:dyDescent="0.45">
      <c r="A340" s="54"/>
      <c r="B340" s="54"/>
      <c r="C340" s="54"/>
      <c r="D340" s="54"/>
      <c r="E340" s="54"/>
      <c r="F340" s="54"/>
      <c r="G340" s="54"/>
      <c r="H340" s="54"/>
      <c r="I340" s="54"/>
      <c r="J340" s="54"/>
      <c r="K340" s="54"/>
    </row>
    <row r="341" spans="1:11" x14ac:dyDescent="0.45">
      <c r="A341" s="54"/>
      <c r="B341" s="54"/>
      <c r="C341" s="54"/>
      <c r="D341" s="54"/>
      <c r="E341" s="54"/>
      <c r="F341" s="54"/>
      <c r="G341" s="54"/>
      <c r="H341" s="54"/>
      <c r="I341" s="54"/>
      <c r="J341" s="54"/>
      <c r="K341" s="54"/>
    </row>
    <row r="342" spans="1:11" x14ac:dyDescent="0.45">
      <c r="A342" s="54"/>
      <c r="B342" s="54"/>
      <c r="C342" s="54"/>
      <c r="D342" s="54"/>
      <c r="E342" s="54"/>
      <c r="F342" s="54"/>
      <c r="G342" s="54"/>
      <c r="H342" s="54"/>
      <c r="I342" s="54"/>
      <c r="J342" s="54"/>
      <c r="K342" s="54"/>
    </row>
    <row r="343" spans="1:11" x14ac:dyDescent="0.45">
      <c r="A343" s="54"/>
      <c r="B343" s="54"/>
      <c r="C343" s="54"/>
      <c r="D343" s="54"/>
      <c r="E343" s="54"/>
      <c r="F343" s="54"/>
      <c r="G343" s="54"/>
      <c r="H343" s="54"/>
      <c r="I343" s="54"/>
      <c r="J343" s="54"/>
      <c r="K343" s="54"/>
    </row>
    <row r="344" spans="1:11" x14ac:dyDescent="0.45">
      <c r="A344" s="54"/>
      <c r="B344" s="54"/>
      <c r="C344" s="54"/>
      <c r="D344" s="54"/>
      <c r="E344" s="54"/>
      <c r="F344" s="54"/>
      <c r="G344" s="54"/>
      <c r="H344" s="54"/>
      <c r="I344" s="54"/>
      <c r="J344" s="54"/>
      <c r="K344" s="54"/>
    </row>
    <row r="345" spans="1:11" x14ac:dyDescent="0.45">
      <c r="A345" s="54"/>
      <c r="B345" s="54"/>
      <c r="C345" s="54"/>
      <c r="D345" s="54"/>
      <c r="E345" s="54"/>
      <c r="F345" s="54"/>
      <c r="G345" s="54"/>
      <c r="H345" s="54"/>
      <c r="I345" s="54"/>
      <c r="J345" s="54"/>
      <c r="K345" s="54"/>
    </row>
    <row r="346" spans="1:11" x14ac:dyDescent="0.45">
      <c r="A346" s="54"/>
      <c r="B346" s="54"/>
      <c r="C346" s="54"/>
      <c r="D346" s="54"/>
      <c r="E346" s="54"/>
      <c r="F346" s="54"/>
      <c r="G346" s="54"/>
      <c r="H346" s="54"/>
      <c r="I346" s="54"/>
      <c r="J346" s="54"/>
      <c r="K346" s="54"/>
    </row>
    <row r="347" spans="1:11" x14ac:dyDescent="0.45">
      <c r="A347" s="54"/>
      <c r="B347" s="54"/>
      <c r="C347" s="54"/>
      <c r="D347" s="54"/>
      <c r="E347" s="54"/>
      <c r="F347" s="54"/>
      <c r="G347" s="54"/>
      <c r="H347" s="54"/>
      <c r="I347" s="54"/>
      <c r="J347" s="54"/>
      <c r="K347" s="54"/>
    </row>
    <row r="348" spans="1:11" x14ac:dyDescent="0.45">
      <c r="A348" s="54"/>
      <c r="B348" s="54"/>
      <c r="C348" s="54"/>
      <c r="D348" s="54"/>
      <c r="E348" s="54"/>
      <c r="F348" s="54"/>
      <c r="G348" s="54"/>
      <c r="H348" s="54"/>
      <c r="I348" s="54"/>
      <c r="J348" s="54"/>
      <c r="K348" s="54"/>
    </row>
    <row r="349" spans="1:11" x14ac:dyDescent="0.45">
      <c r="A349" s="54"/>
      <c r="B349" s="54"/>
      <c r="C349" s="54"/>
      <c r="D349" s="54"/>
      <c r="E349" s="54"/>
      <c r="F349" s="54"/>
      <c r="G349" s="54"/>
      <c r="H349" s="54"/>
      <c r="I349" s="54"/>
      <c r="J349" s="54"/>
      <c r="K349" s="54"/>
    </row>
    <row r="350" spans="1:11" x14ac:dyDescent="0.45">
      <c r="A350" s="54"/>
      <c r="B350" s="54"/>
      <c r="C350" s="54"/>
      <c r="D350" s="54"/>
      <c r="E350" s="54"/>
      <c r="F350" s="54"/>
      <c r="G350" s="54"/>
      <c r="H350" s="54"/>
      <c r="I350" s="54"/>
      <c r="J350" s="54"/>
      <c r="K350" s="54"/>
    </row>
    <row r="351" spans="1:11" x14ac:dyDescent="0.45">
      <c r="A351" s="54"/>
      <c r="B351" s="54"/>
      <c r="C351" s="54"/>
      <c r="D351" s="54"/>
      <c r="E351" s="54"/>
      <c r="F351" s="54"/>
      <c r="G351" s="54"/>
      <c r="H351" s="54"/>
      <c r="I351" s="54"/>
      <c r="J351" s="54"/>
      <c r="K351" s="54"/>
    </row>
    <row r="352" spans="1:11" x14ac:dyDescent="0.45">
      <c r="A352" s="54"/>
      <c r="B352" s="54"/>
      <c r="C352" s="54"/>
      <c r="D352" s="54"/>
      <c r="E352" s="54"/>
      <c r="F352" s="54"/>
      <c r="G352" s="54"/>
      <c r="H352" s="54"/>
      <c r="I352" s="54"/>
      <c r="J352" s="54"/>
      <c r="K352" s="54"/>
    </row>
    <row r="353" spans="1:11" x14ac:dyDescent="0.45">
      <c r="A353" s="54"/>
      <c r="B353" s="54"/>
      <c r="C353" s="54"/>
      <c r="D353" s="54"/>
      <c r="E353" s="54"/>
      <c r="F353" s="54"/>
      <c r="G353" s="54"/>
      <c r="H353" s="54"/>
      <c r="I353" s="54"/>
      <c r="J353" s="54"/>
      <c r="K353" s="54"/>
    </row>
    <row r="354" spans="1:11" x14ac:dyDescent="0.45">
      <c r="A354" s="54"/>
      <c r="B354" s="54"/>
      <c r="C354" s="54"/>
      <c r="D354" s="54"/>
      <c r="E354" s="54"/>
      <c r="F354" s="54"/>
      <c r="G354" s="54"/>
      <c r="H354" s="54"/>
      <c r="I354" s="54"/>
      <c r="J354" s="54"/>
      <c r="K354" s="54"/>
    </row>
    <row r="355" spans="1:11" x14ac:dyDescent="0.45">
      <c r="A355" s="54"/>
      <c r="B355" s="54"/>
      <c r="C355" s="54"/>
      <c r="D355" s="54"/>
      <c r="E355" s="54"/>
      <c r="F355" s="54"/>
      <c r="G355" s="54"/>
      <c r="H355" s="54"/>
      <c r="I355" s="54"/>
      <c r="J355" s="54"/>
      <c r="K355" s="54"/>
    </row>
    <row r="356" spans="1:11" x14ac:dyDescent="0.45">
      <c r="A356" s="54"/>
      <c r="B356" s="54"/>
      <c r="C356" s="54"/>
      <c r="D356" s="54"/>
      <c r="E356" s="54"/>
      <c r="F356" s="54"/>
      <c r="G356" s="54"/>
      <c r="H356" s="54"/>
      <c r="I356" s="54"/>
      <c r="J356" s="54"/>
      <c r="K356" s="54"/>
    </row>
    <row r="357" spans="1:11" x14ac:dyDescent="0.45">
      <c r="A357" s="54"/>
      <c r="B357" s="54"/>
      <c r="C357" s="54"/>
      <c r="D357" s="54"/>
      <c r="E357" s="54"/>
      <c r="F357" s="54"/>
      <c r="G357" s="54"/>
      <c r="H357" s="54"/>
      <c r="I357" s="54"/>
      <c r="J357" s="54"/>
      <c r="K357" s="54"/>
    </row>
    <row r="358" spans="1:11" x14ac:dyDescent="0.45">
      <c r="A358" s="54"/>
      <c r="B358" s="54"/>
      <c r="C358" s="54"/>
      <c r="D358" s="54"/>
      <c r="E358" s="54"/>
      <c r="F358" s="54"/>
      <c r="G358" s="54"/>
      <c r="H358" s="54"/>
      <c r="I358" s="54"/>
      <c r="J358" s="54"/>
      <c r="K358" s="54"/>
    </row>
    <row r="359" spans="1:11" x14ac:dyDescent="0.45">
      <c r="A359" s="54"/>
      <c r="B359" s="54"/>
      <c r="C359" s="54"/>
      <c r="D359" s="54"/>
      <c r="E359" s="54"/>
      <c r="F359" s="54"/>
      <c r="G359" s="54"/>
      <c r="H359" s="54"/>
      <c r="I359" s="54"/>
      <c r="J359" s="54"/>
      <c r="K359" s="54"/>
    </row>
    <row r="360" spans="1:11" x14ac:dyDescent="0.45">
      <c r="A360" s="54"/>
      <c r="B360" s="54"/>
      <c r="C360" s="54"/>
      <c r="D360" s="54"/>
      <c r="E360" s="54"/>
      <c r="F360" s="54"/>
      <c r="G360" s="54"/>
      <c r="H360" s="54"/>
      <c r="I360" s="54"/>
      <c r="J360" s="54"/>
      <c r="K360" s="54"/>
    </row>
    <row r="361" spans="1:11" x14ac:dyDescent="0.45">
      <c r="A361" s="54"/>
      <c r="B361" s="54"/>
      <c r="C361" s="54"/>
      <c r="D361" s="54"/>
      <c r="E361" s="54"/>
      <c r="F361" s="54"/>
      <c r="G361" s="54"/>
      <c r="H361" s="54"/>
      <c r="I361" s="54"/>
      <c r="J361" s="54"/>
      <c r="K361" s="54"/>
    </row>
    <row r="362" spans="1:11" x14ac:dyDescent="0.45">
      <c r="A362" s="54"/>
      <c r="B362" s="54"/>
      <c r="C362" s="54"/>
      <c r="D362" s="54"/>
      <c r="E362" s="54"/>
      <c r="F362" s="54"/>
      <c r="G362" s="54"/>
      <c r="H362" s="54"/>
      <c r="I362" s="54"/>
      <c r="J362" s="54"/>
      <c r="K362" s="54"/>
    </row>
    <row r="363" spans="1:11" x14ac:dyDescent="0.45">
      <c r="A363" s="54"/>
      <c r="B363" s="54"/>
      <c r="C363" s="54"/>
      <c r="D363" s="54"/>
      <c r="E363" s="54"/>
      <c r="F363" s="54"/>
      <c r="G363" s="54"/>
      <c r="H363" s="54"/>
      <c r="I363" s="54"/>
      <c r="J363" s="54"/>
      <c r="K363" s="54"/>
    </row>
    <row r="364" spans="1:11" x14ac:dyDescent="0.45">
      <c r="A364" s="54"/>
      <c r="B364" s="54"/>
      <c r="C364" s="54"/>
      <c r="D364" s="54"/>
      <c r="E364" s="54"/>
      <c r="F364" s="54"/>
      <c r="G364" s="54"/>
      <c r="H364" s="54"/>
      <c r="I364" s="54"/>
      <c r="J364" s="54"/>
      <c r="K364" s="54"/>
    </row>
    <row r="365" spans="1:11" x14ac:dyDescent="0.45">
      <c r="A365" s="54"/>
      <c r="B365" s="54"/>
      <c r="C365" s="54"/>
      <c r="D365" s="54"/>
      <c r="E365" s="54"/>
      <c r="F365" s="54"/>
      <c r="G365" s="54"/>
      <c r="H365" s="54"/>
      <c r="I365" s="54"/>
      <c r="J365" s="54"/>
      <c r="K365" s="54"/>
    </row>
    <row r="366" spans="1:11" x14ac:dyDescent="0.45">
      <c r="A366" s="54"/>
      <c r="B366" s="54"/>
      <c r="C366" s="54"/>
      <c r="D366" s="54"/>
      <c r="E366" s="54"/>
      <c r="F366" s="54"/>
      <c r="G366" s="54"/>
      <c r="H366" s="54"/>
      <c r="I366" s="54"/>
      <c r="J366" s="54"/>
      <c r="K366" s="54"/>
    </row>
    <row r="367" spans="1:11" x14ac:dyDescent="0.45">
      <c r="A367" s="54"/>
      <c r="B367" s="54"/>
      <c r="C367" s="54"/>
      <c r="D367" s="54"/>
      <c r="E367" s="54"/>
      <c r="F367" s="54"/>
      <c r="G367" s="54"/>
      <c r="H367" s="54"/>
      <c r="I367" s="54"/>
      <c r="J367" s="54"/>
      <c r="K367" s="54"/>
    </row>
    <row r="368" spans="1:11" x14ac:dyDescent="0.45">
      <c r="A368" s="54"/>
      <c r="B368" s="54"/>
      <c r="C368" s="54"/>
      <c r="D368" s="54"/>
      <c r="E368" s="54"/>
      <c r="F368" s="54"/>
      <c r="G368" s="54"/>
      <c r="H368" s="54"/>
      <c r="I368" s="54"/>
      <c r="J368" s="54"/>
      <c r="K368" s="54"/>
    </row>
    <row r="369" spans="1:11" x14ac:dyDescent="0.45">
      <c r="A369" s="54"/>
      <c r="B369" s="54"/>
      <c r="C369" s="54"/>
      <c r="D369" s="54"/>
      <c r="E369" s="54"/>
      <c r="F369" s="54"/>
      <c r="G369" s="54"/>
      <c r="H369" s="54"/>
      <c r="I369" s="54"/>
      <c r="J369" s="54"/>
      <c r="K369" s="54"/>
    </row>
    <row r="370" spans="1:11" x14ac:dyDescent="0.45">
      <c r="A370" s="54"/>
      <c r="B370" s="54"/>
      <c r="C370" s="54"/>
      <c r="D370" s="54"/>
      <c r="E370" s="54"/>
      <c r="F370" s="54"/>
      <c r="G370" s="54"/>
      <c r="H370" s="54"/>
      <c r="I370" s="54"/>
      <c r="J370" s="54"/>
      <c r="K370" s="54"/>
    </row>
    <row r="371" spans="1:11" x14ac:dyDescent="0.45">
      <c r="A371" s="54"/>
      <c r="B371" s="54"/>
      <c r="C371" s="54"/>
      <c r="D371" s="54"/>
      <c r="E371" s="54"/>
      <c r="F371" s="54"/>
      <c r="G371" s="54"/>
      <c r="H371" s="54"/>
      <c r="I371" s="54"/>
      <c r="J371" s="54"/>
      <c r="K371" s="54"/>
    </row>
    <row r="372" spans="1:11" x14ac:dyDescent="0.45">
      <c r="A372" s="54"/>
      <c r="B372" s="54"/>
      <c r="C372" s="54"/>
      <c r="D372" s="54"/>
      <c r="E372" s="54"/>
      <c r="F372" s="54"/>
      <c r="G372" s="54"/>
      <c r="H372" s="54"/>
      <c r="I372" s="54"/>
      <c r="J372" s="54"/>
      <c r="K372" s="54"/>
    </row>
    <row r="373" spans="1:11" x14ac:dyDescent="0.45">
      <c r="A373" s="54"/>
      <c r="B373" s="54"/>
      <c r="C373" s="54"/>
      <c r="D373" s="54"/>
      <c r="E373" s="54"/>
      <c r="F373" s="54"/>
      <c r="G373" s="54"/>
      <c r="H373" s="54"/>
      <c r="I373" s="54"/>
      <c r="J373" s="54"/>
      <c r="K373" s="54"/>
    </row>
    <row r="374" spans="1:11" x14ac:dyDescent="0.45">
      <c r="A374" s="54"/>
      <c r="B374" s="54"/>
      <c r="C374" s="54"/>
      <c r="D374" s="54"/>
      <c r="E374" s="54"/>
      <c r="F374" s="54"/>
      <c r="G374" s="54"/>
      <c r="H374" s="54"/>
      <c r="I374" s="54"/>
      <c r="J374" s="54"/>
      <c r="K374" s="54"/>
    </row>
    <row r="375" spans="1:11" x14ac:dyDescent="0.45">
      <c r="A375" s="54"/>
      <c r="B375" s="54"/>
      <c r="C375" s="54"/>
      <c r="D375" s="54"/>
      <c r="E375" s="54"/>
      <c r="F375" s="54"/>
      <c r="G375" s="54"/>
      <c r="H375" s="54"/>
      <c r="I375" s="54"/>
      <c r="J375" s="54"/>
      <c r="K375" s="54"/>
    </row>
    <row r="376" spans="1:11" x14ac:dyDescent="0.45">
      <c r="A376" s="54"/>
      <c r="B376" s="54"/>
      <c r="C376" s="54"/>
      <c r="D376" s="54"/>
      <c r="E376" s="54"/>
      <c r="F376" s="54"/>
      <c r="G376" s="54"/>
      <c r="H376" s="54"/>
      <c r="I376" s="54"/>
      <c r="J376" s="54"/>
      <c r="K376" s="54"/>
    </row>
    <row r="377" spans="1:11" x14ac:dyDescent="0.45">
      <c r="A377" s="54"/>
      <c r="B377" s="54"/>
      <c r="C377" s="54"/>
      <c r="D377" s="54"/>
      <c r="E377" s="54"/>
      <c r="F377" s="54"/>
      <c r="G377" s="54"/>
      <c r="H377" s="54"/>
      <c r="I377" s="54"/>
      <c r="J377" s="54"/>
      <c r="K377" s="54"/>
    </row>
    <row r="378" spans="1:11" x14ac:dyDescent="0.45">
      <c r="A378" s="54"/>
      <c r="B378" s="54"/>
      <c r="C378" s="54"/>
      <c r="D378" s="54"/>
      <c r="E378" s="54"/>
      <c r="F378" s="54"/>
      <c r="G378" s="54"/>
      <c r="H378" s="54"/>
      <c r="I378" s="54"/>
      <c r="J378" s="54"/>
      <c r="K378" s="54"/>
    </row>
    <row r="379" spans="1:11" x14ac:dyDescent="0.45">
      <c r="A379" s="54"/>
      <c r="B379" s="54"/>
      <c r="C379" s="54"/>
      <c r="D379" s="54"/>
      <c r="E379" s="54"/>
      <c r="F379" s="54"/>
      <c r="G379" s="54"/>
      <c r="H379" s="54"/>
      <c r="I379" s="54"/>
      <c r="J379" s="54"/>
      <c r="K379" s="54"/>
    </row>
    <row r="380" spans="1:11" x14ac:dyDescent="0.45">
      <c r="A380" s="54"/>
      <c r="B380" s="54"/>
      <c r="C380" s="54"/>
      <c r="D380" s="54"/>
      <c r="E380" s="54"/>
      <c r="F380" s="54"/>
      <c r="G380" s="54"/>
      <c r="H380" s="54"/>
      <c r="I380" s="54"/>
      <c r="J380" s="54"/>
      <c r="K380" s="54"/>
    </row>
    <row r="381" spans="1:11" x14ac:dyDescent="0.45">
      <c r="A381" s="54"/>
      <c r="B381" s="54"/>
      <c r="C381" s="54"/>
      <c r="D381" s="54"/>
      <c r="E381" s="54"/>
      <c r="F381" s="54"/>
      <c r="G381" s="54"/>
      <c r="H381" s="54"/>
      <c r="I381" s="54"/>
      <c r="J381" s="54"/>
      <c r="K381" s="54"/>
    </row>
    <row r="382" spans="1:11" x14ac:dyDescent="0.45">
      <c r="A382" s="54"/>
      <c r="B382" s="54"/>
      <c r="C382" s="54"/>
      <c r="D382" s="54"/>
      <c r="E382" s="54"/>
      <c r="F382" s="54"/>
      <c r="G382" s="54"/>
      <c r="H382" s="54"/>
      <c r="I382" s="54"/>
      <c r="J382" s="54"/>
      <c r="K382" s="54"/>
    </row>
    <row r="383" spans="1:11" x14ac:dyDescent="0.45">
      <c r="A383" s="54"/>
      <c r="B383" s="54"/>
      <c r="C383" s="54"/>
      <c r="D383" s="54"/>
      <c r="E383" s="54"/>
      <c r="F383" s="54"/>
      <c r="G383" s="54"/>
      <c r="H383" s="54"/>
      <c r="I383" s="54"/>
      <c r="J383" s="54"/>
      <c r="K383" s="54"/>
    </row>
    <row r="384" spans="1:11" x14ac:dyDescent="0.45">
      <c r="A384" s="54"/>
      <c r="B384" s="54"/>
      <c r="C384" s="54"/>
      <c r="D384" s="54"/>
      <c r="E384" s="54"/>
      <c r="F384" s="54"/>
      <c r="G384" s="54"/>
      <c r="H384" s="54"/>
      <c r="I384" s="54"/>
      <c r="J384" s="54"/>
      <c r="K384" s="54"/>
    </row>
    <row r="385" spans="1:11" x14ac:dyDescent="0.45">
      <c r="A385" s="54"/>
      <c r="B385" s="54"/>
      <c r="C385" s="54"/>
      <c r="D385" s="54"/>
      <c r="E385" s="54"/>
      <c r="F385" s="54"/>
      <c r="G385" s="54"/>
      <c r="H385" s="54"/>
      <c r="I385" s="54"/>
      <c r="J385" s="54"/>
      <c r="K385" s="54"/>
    </row>
    <row r="386" spans="1:11" x14ac:dyDescent="0.45">
      <c r="A386" s="54"/>
      <c r="B386" s="54"/>
      <c r="C386" s="54"/>
      <c r="D386" s="54"/>
      <c r="E386" s="54"/>
      <c r="F386" s="54"/>
      <c r="G386" s="54"/>
      <c r="H386" s="54"/>
      <c r="I386" s="54"/>
      <c r="J386" s="54"/>
      <c r="K386" s="54"/>
    </row>
    <row r="387" spans="1:11" x14ac:dyDescent="0.45">
      <c r="A387" s="54"/>
      <c r="B387" s="54"/>
      <c r="C387" s="54"/>
      <c r="D387" s="54"/>
      <c r="E387" s="54"/>
      <c r="F387" s="54"/>
      <c r="G387" s="54"/>
      <c r="H387" s="54"/>
      <c r="I387" s="54"/>
      <c r="J387" s="54"/>
      <c r="K387" s="54"/>
    </row>
    <row r="388" spans="1:11" x14ac:dyDescent="0.45">
      <c r="A388" s="54"/>
      <c r="B388" s="54"/>
      <c r="C388" s="54"/>
      <c r="D388" s="54"/>
      <c r="E388" s="54"/>
      <c r="F388" s="54"/>
      <c r="G388" s="54"/>
      <c r="H388" s="54"/>
      <c r="I388" s="54"/>
      <c r="J388" s="54"/>
      <c r="K388" s="54"/>
    </row>
    <row r="389" spans="1:11" x14ac:dyDescent="0.45">
      <c r="A389" s="54"/>
      <c r="B389" s="54"/>
      <c r="C389" s="54"/>
      <c r="D389" s="54"/>
      <c r="E389" s="54"/>
      <c r="F389" s="54"/>
      <c r="G389" s="54"/>
      <c r="H389" s="54"/>
      <c r="I389" s="54"/>
      <c r="J389" s="54"/>
      <c r="K389" s="54"/>
    </row>
    <row r="390" spans="1:11" x14ac:dyDescent="0.45">
      <c r="A390" s="54"/>
      <c r="B390" s="54"/>
      <c r="C390" s="54"/>
      <c r="D390" s="54"/>
      <c r="E390" s="54"/>
      <c r="F390" s="54"/>
      <c r="G390" s="54"/>
      <c r="H390" s="54"/>
      <c r="I390" s="54"/>
      <c r="J390" s="54"/>
      <c r="K390" s="54"/>
    </row>
    <row r="391" spans="1:11" x14ac:dyDescent="0.45">
      <c r="A391" s="54"/>
      <c r="B391" s="54"/>
      <c r="C391" s="54"/>
      <c r="D391" s="54"/>
      <c r="E391" s="54"/>
      <c r="F391" s="54"/>
      <c r="G391" s="54"/>
      <c r="H391" s="54"/>
      <c r="I391" s="54"/>
      <c r="J391" s="54"/>
      <c r="K391" s="54"/>
    </row>
    <row r="392" spans="1:11" x14ac:dyDescent="0.45">
      <c r="A392" s="54"/>
      <c r="B392" s="54"/>
      <c r="C392" s="54"/>
      <c r="D392" s="54"/>
      <c r="E392" s="54"/>
      <c r="F392" s="54"/>
      <c r="G392" s="54"/>
      <c r="H392" s="54"/>
      <c r="I392" s="54"/>
      <c r="J392" s="54"/>
      <c r="K392" s="54"/>
    </row>
    <row r="393" spans="1:11" x14ac:dyDescent="0.45">
      <c r="A393" s="54"/>
      <c r="B393" s="54"/>
      <c r="C393" s="54"/>
      <c r="D393" s="54"/>
      <c r="E393" s="54"/>
      <c r="F393" s="54"/>
      <c r="G393" s="54"/>
      <c r="H393" s="54"/>
      <c r="I393" s="54"/>
      <c r="J393" s="54"/>
      <c r="K393" s="54"/>
    </row>
    <row r="394" spans="1:11" x14ac:dyDescent="0.45">
      <c r="A394" s="54"/>
      <c r="B394" s="54"/>
      <c r="C394" s="54"/>
      <c r="D394" s="54"/>
      <c r="E394" s="54"/>
      <c r="F394" s="54"/>
      <c r="G394" s="54"/>
      <c r="H394" s="54"/>
      <c r="I394" s="54"/>
      <c r="J394" s="54"/>
      <c r="K394" s="54"/>
    </row>
    <row r="395" spans="1:11" x14ac:dyDescent="0.45">
      <c r="A395" s="54"/>
      <c r="B395" s="54"/>
      <c r="C395" s="54"/>
      <c r="D395" s="54"/>
      <c r="E395" s="54"/>
      <c r="F395" s="54"/>
      <c r="G395" s="54"/>
      <c r="H395" s="54"/>
      <c r="I395" s="54"/>
      <c r="J395" s="54"/>
      <c r="K395" s="54"/>
    </row>
    <row r="396" spans="1:11" x14ac:dyDescent="0.45">
      <c r="A396" s="54"/>
      <c r="B396" s="54"/>
      <c r="C396" s="54"/>
      <c r="D396" s="54"/>
      <c r="E396" s="54"/>
      <c r="F396" s="54"/>
      <c r="G396" s="54"/>
      <c r="H396" s="54"/>
      <c r="I396" s="54"/>
      <c r="J396" s="54"/>
      <c r="K396" s="54"/>
    </row>
    <row r="397" spans="1:11" x14ac:dyDescent="0.45">
      <c r="A397" s="54"/>
      <c r="B397" s="54"/>
      <c r="C397" s="54"/>
      <c r="D397" s="54"/>
      <c r="E397" s="54"/>
      <c r="F397" s="54"/>
      <c r="G397" s="54"/>
      <c r="H397" s="54"/>
      <c r="I397" s="54"/>
      <c r="J397" s="54"/>
      <c r="K397" s="54"/>
    </row>
    <row r="398" spans="1:11" x14ac:dyDescent="0.45">
      <c r="A398" s="54"/>
      <c r="B398" s="54"/>
      <c r="C398" s="54"/>
      <c r="D398" s="54"/>
      <c r="E398" s="54"/>
      <c r="F398" s="54"/>
      <c r="G398" s="54"/>
      <c r="H398" s="54"/>
      <c r="I398" s="54"/>
      <c r="J398" s="54"/>
      <c r="K398" s="54"/>
    </row>
    <row r="399" spans="1:11" x14ac:dyDescent="0.45">
      <c r="A399" s="54"/>
      <c r="B399" s="54"/>
      <c r="C399" s="54"/>
      <c r="D399" s="54"/>
      <c r="E399" s="54"/>
      <c r="F399" s="54"/>
      <c r="G399" s="54"/>
      <c r="H399" s="54"/>
      <c r="I399" s="54"/>
      <c r="J399" s="54"/>
      <c r="K399" s="54"/>
    </row>
    <row r="400" spans="1:11" x14ac:dyDescent="0.45">
      <c r="A400" s="54"/>
      <c r="B400" s="54"/>
      <c r="C400" s="54"/>
      <c r="D400" s="54"/>
      <c r="E400" s="54"/>
      <c r="F400" s="54"/>
      <c r="G400" s="54"/>
      <c r="H400" s="54"/>
      <c r="I400" s="54"/>
      <c r="J400" s="54"/>
      <c r="K400" s="54"/>
    </row>
    <row r="401" spans="1:11" x14ac:dyDescent="0.45">
      <c r="A401" s="54"/>
      <c r="B401" s="54"/>
      <c r="C401" s="54"/>
      <c r="D401" s="54"/>
      <c r="E401" s="54"/>
      <c r="F401" s="54"/>
      <c r="G401" s="54"/>
      <c r="H401" s="54"/>
      <c r="I401" s="54"/>
      <c r="J401" s="54"/>
      <c r="K401" s="54"/>
    </row>
    <row r="402" spans="1:11" x14ac:dyDescent="0.45">
      <c r="A402" s="54"/>
      <c r="B402" s="54"/>
      <c r="C402" s="54"/>
      <c r="D402" s="54"/>
      <c r="E402" s="54"/>
      <c r="F402" s="54"/>
      <c r="G402" s="54"/>
      <c r="H402" s="54"/>
      <c r="I402" s="54"/>
      <c r="J402" s="54"/>
      <c r="K402" s="54"/>
    </row>
    <row r="403" spans="1:11" x14ac:dyDescent="0.45">
      <c r="A403" s="54"/>
      <c r="B403" s="54"/>
      <c r="C403" s="54"/>
      <c r="D403" s="54"/>
      <c r="E403" s="54"/>
      <c r="F403" s="54"/>
      <c r="G403" s="54"/>
      <c r="H403" s="54"/>
      <c r="I403" s="54"/>
      <c r="J403" s="54"/>
      <c r="K403" s="54"/>
    </row>
    <row r="404" spans="1:11" x14ac:dyDescent="0.45">
      <c r="A404" s="54"/>
      <c r="B404" s="54"/>
      <c r="C404" s="54"/>
      <c r="D404" s="54"/>
      <c r="E404" s="54"/>
      <c r="F404" s="54"/>
      <c r="G404" s="54"/>
      <c r="H404" s="54"/>
      <c r="I404" s="54"/>
      <c r="J404" s="54"/>
      <c r="K404" s="54"/>
    </row>
    <row r="405" spans="1:11" x14ac:dyDescent="0.45">
      <c r="A405" s="54"/>
      <c r="B405" s="54"/>
      <c r="C405" s="54"/>
      <c r="D405" s="54"/>
      <c r="E405" s="54"/>
      <c r="F405" s="54"/>
      <c r="G405" s="54"/>
      <c r="H405" s="54"/>
      <c r="I405" s="54"/>
      <c r="J405" s="54"/>
      <c r="K405" s="54"/>
    </row>
    <row r="406" spans="1:11" x14ac:dyDescent="0.45">
      <c r="A406" s="54"/>
      <c r="B406" s="54"/>
      <c r="C406" s="54"/>
      <c r="D406" s="54"/>
      <c r="E406" s="54"/>
      <c r="F406" s="54"/>
      <c r="G406" s="54"/>
      <c r="H406" s="54"/>
      <c r="I406" s="54"/>
      <c r="J406" s="54"/>
      <c r="K406" s="54"/>
    </row>
    <row r="407" spans="1:11" x14ac:dyDescent="0.45">
      <c r="A407" s="54"/>
      <c r="B407" s="54"/>
      <c r="C407" s="54"/>
      <c r="D407" s="54"/>
      <c r="E407" s="54"/>
      <c r="F407" s="54"/>
      <c r="G407" s="54"/>
      <c r="H407" s="54"/>
      <c r="I407" s="54"/>
      <c r="J407" s="54"/>
      <c r="K407" s="54"/>
    </row>
    <row r="408" spans="1:11" x14ac:dyDescent="0.45">
      <c r="A408" s="54"/>
      <c r="B408" s="54"/>
      <c r="C408" s="54"/>
      <c r="D408" s="54"/>
      <c r="E408" s="54"/>
      <c r="F408" s="54"/>
      <c r="G408" s="54"/>
      <c r="H408" s="54"/>
      <c r="I408" s="54"/>
      <c r="J408" s="54"/>
      <c r="K408" s="54"/>
    </row>
    <row r="409" spans="1:11" x14ac:dyDescent="0.45">
      <c r="A409" s="54"/>
      <c r="B409" s="54"/>
      <c r="C409" s="54"/>
      <c r="D409" s="54"/>
      <c r="E409" s="54"/>
      <c r="F409" s="54"/>
      <c r="G409" s="54"/>
      <c r="H409" s="54"/>
      <c r="I409" s="54"/>
      <c r="J409" s="54"/>
      <c r="K409" s="54"/>
    </row>
    <row r="410" spans="1:11" x14ac:dyDescent="0.45">
      <c r="A410" s="54"/>
      <c r="B410" s="54"/>
      <c r="C410" s="54"/>
      <c r="D410" s="54"/>
      <c r="E410" s="54"/>
      <c r="F410" s="54"/>
      <c r="G410" s="54"/>
      <c r="H410" s="54"/>
      <c r="I410" s="54"/>
      <c r="J410" s="54"/>
      <c r="K410" s="54"/>
    </row>
    <row r="411" spans="1:11" x14ac:dyDescent="0.45">
      <c r="A411" s="54"/>
      <c r="B411" s="54"/>
      <c r="C411" s="54"/>
      <c r="D411" s="54"/>
      <c r="E411" s="54"/>
      <c r="F411" s="54"/>
      <c r="G411" s="54"/>
      <c r="H411" s="54"/>
      <c r="I411" s="54"/>
      <c r="J411" s="54"/>
      <c r="K411" s="54"/>
    </row>
    <row r="412" spans="1:11" x14ac:dyDescent="0.45">
      <c r="A412" s="54"/>
      <c r="B412" s="54"/>
      <c r="C412" s="54"/>
      <c r="D412" s="54"/>
      <c r="E412" s="54"/>
      <c r="F412" s="54"/>
      <c r="G412" s="54"/>
      <c r="H412" s="54"/>
      <c r="I412" s="54"/>
      <c r="J412" s="54"/>
      <c r="K412" s="54"/>
    </row>
    <row r="413" spans="1:11" x14ac:dyDescent="0.45">
      <c r="A413" s="54"/>
      <c r="B413" s="54"/>
      <c r="C413" s="54"/>
      <c r="D413" s="54"/>
      <c r="E413" s="54"/>
      <c r="F413" s="54"/>
      <c r="G413" s="54"/>
      <c r="H413" s="54"/>
      <c r="I413" s="54"/>
      <c r="J413" s="54"/>
      <c r="K413" s="54"/>
    </row>
    <row r="414" spans="1:11" x14ac:dyDescent="0.45">
      <c r="A414" s="54"/>
      <c r="B414" s="54"/>
      <c r="C414" s="54"/>
      <c r="D414" s="54"/>
      <c r="E414" s="54"/>
      <c r="F414" s="54"/>
      <c r="G414" s="54"/>
      <c r="H414" s="54"/>
      <c r="I414" s="54"/>
      <c r="J414" s="54"/>
      <c r="K414" s="54"/>
    </row>
    <row r="415" spans="1:11" x14ac:dyDescent="0.45">
      <c r="A415" s="54"/>
      <c r="B415" s="54"/>
      <c r="C415" s="54"/>
      <c r="D415" s="54"/>
      <c r="E415" s="54"/>
      <c r="F415" s="54"/>
      <c r="G415" s="54"/>
      <c r="H415" s="54"/>
      <c r="I415" s="54"/>
      <c r="J415" s="54"/>
      <c r="K415" s="54"/>
    </row>
    <row r="416" spans="1:11" x14ac:dyDescent="0.45">
      <c r="A416" s="54"/>
      <c r="B416" s="54"/>
      <c r="C416" s="54"/>
      <c r="D416" s="54"/>
      <c r="E416" s="54"/>
      <c r="F416" s="54"/>
      <c r="G416" s="54"/>
      <c r="H416" s="54"/>
      <c r="I416" s="54"/>
      <c r="J416" s="54"/>
      <c r="K416" s="54"/>
    </row>
    <row r="417" spans="1:11" x14ac:dyDescent="0.45">
      <c r="A417" s="54"/>
      <c r="B417" s="54"/>
      <c r="C417" s="54"/>
      <c r="D417" s="54"/>
      <c r="E417" s="54"/>
      <c r="F417" s="54"/>
      <c r="G417" s="54"/>
      <c r="H417" s="54"/>
      <c r="I417" s="54"/>
      <c r="J417" s="54"/>
      <c r="K417" s="54"/>
    </row>
    <row r="418" spans="1:11" x14ac:dyDescent="0.45">
      <c r="A418" s="54"/>
      <c r="B418" s="54"/>
      <c r="C418" s="54"/>
      <c r="D418" s="54"/>
      <c r="E418" s="54"/>
      <c r="F418" s="54"/>
      <c r="G418" s="54"/>
      <c r="H418" s="54"/>
      <c r="I418" s="54"/>
      <c r="J418" s="54"/>
      <c r="K418" s="54"/>
    </row>
    <row r="419" spans="1:11" x14ac:dyDescent="0.45">
      <c r="A419" s="54"/>
      <c r="B419" s="54"/>
      <c r="C419" s="54"/>
      <c r="D419" s="54"/>
      <c r="E419" s="54"/>
      <c r="F419" s="54"/>
      <c r="G419" s="54"/>
      <c r="H419" s="54"/>
      <c r="I419" s="54"/>
      <c r="J419" s="54"/>
      <c r="K419" s="54"/>
    </row>
    <row r="420" spans="1:11" x14ac:dyDescent="0.45">
      <c r="A420" s="54"/>
      <c r="B420" s="54"/>
      <c r="C420" s="54"/>
      <c r="D420" s="54"/>
      <c r="E420" s="54"/>
      <c r="F420" s="54"/>
      <c r="G420" s="54"/>
      <c r="H420" s="54"/>
      <c r="I420" s="54"/>
      <c r="J420" s="54"/>
      <c r="K420" s="54"/>
    </row>
    <row r="421" spans="1:11" x14ac:dyDescent="0.45">
      <c r="A421" s="54"/>
      <c r="B421" s="54"/>
      <c r="C421" s="54"/>
      <c r="D421" s="54"/>
      <c r="E421" s="54"/>
      <c r="F421" s="54"/>
      <c r="G421" s="54"/>
      <c r="H421" s="54"/>
      <c r="I421" s="54"/>
      <c r="J421" s="54"/>
      <c r="K421" s="54"/>
    </row>
    <row r="422" spans="1:11" x14ac:dyDescent="0.45">
      <c r="A422" s="54"/>
      <c r="B422" s="54"/>
      <c r="C422" s="54"/>
      <c r="D422" s="54"/>
      <c r="E422" s="54"/>
      <c r="F422" s="54"/>
      <c r="G422" s="54"/>
      <c r="H422" s="54"/>
      <c r="I422" s="54"/>
      <c r="J422" s="54"/>
      <c r="K422" s="54"/>
    </row>
    <row r="423" spans="1:11" x14ac:dyDescent="0.45">
      <c r="A423" s="54"/>
      <c r="B423" s="54"/>
      <c r="C423" s="54"/>
      <c r="D423" s="54"/>
      <c r="E423" s="54"/>
      <c r="F423" s="54"/>
      <c r="G423" s="54"/>
      <c r="H423" s="54"/>
      <c r="I423" s="54"/>
      <c r="J423" s="54"/>
      <c r="K423" s="54"/>
    </row>
    <row r="424" spans="1:11" x14ac:dyDescent="0.45">
      <c r="A424" s="54"/>
      <c r="B424" s="54"/>
      <c r="C424" s="54"/>
      <c r="D424" s="54"/>
      <c r="E424" s="54"/>
      <c r="F424" s="54"/>
      <c r="G424" s="54"/>
      <c r="H424" s="54"/>
      <c r="I424" s="54"/>
      <c r="J424" s="54"/>
      <c r="K424" s="54"/>
    </row>
    <row r="425" spans="1:11" x14ac:dyDescent="0.45">
      <c r="A425" s="54"/>
      <c r="B425" s="54"/>
      <c r="C425" s="54"/>
      <c r="D425" s="54"/>
      <c r="E425" s="54"/>
      <c r="F425" s="54"/>
      <c r="G425" s="54"/>
      <c r="H425" s="54"/>
      <c r="I425" s="54"/>
      <c r="J425" s="54"/>
      <c r="K425" s="54"/>
    </row>
    <row r="426" spans="1:11" x14ac:dyDescent="0.45">
      <c r="A426" s="54"/>
      <c r="B426" s="54"/>
      <c r="C426" s="54"/>
      <c r="D426" s="54"/>
      <c r="E426" s="54"/>
      <c r="F426" s="54"/>
      <c r="G426" s="54"/>
      <c r="H426" s="54"/>
      <c r="I426" s="54"/>
      <c r="J426" s="54"/>
      <c r="K426" s="54"/>
    </row>
    <row r="427" spans="1:11" x14ac:dyDescent="0.45">
      <c r="A427" s="54"/>
      <c r="B427" s="54"/>
      <c r="C427" s="54"/>
      <c r="D427" s="54"/>
      <c r="E427" s="54"/>
      <c r="F427" s="54"/>
      <c r="G427" s="54"/>
      <c r="H427" s="54"/>
      <c r="I427" s="54"/>
      <c r="J427" s="54"/>
      <c r="K427" s="54"/>
    </row>
    <row r="428" spans="1:11" x14ac:dyDescent="0.45">
      <c r="A428" s="54"/>
      <c r="B428" s="54"/>
      <c r="C428" s="54"/>
      <c r="D428" s="54"/>
      <c r="E428" s="54"/>
      <c r="F428" s="54"/>
      <c r="G428" s="54"/>
      <c r="H428" s="54"/>
      <c r="I428" s="54"/>
      <c r="J428" s="54"/>
      <c r="K428" s="54"/>
    </row>
    <row r="429" spans="1:11" x14ac:dyDescent="0.45">
      <c r="A429" s="54"/>
      <c r="B429" s="54"/>
      <c r="C429" s="54"/>
      <c r="D429" s="54"/>
      <c r="E429" s="54"/>
      <c r="F429" s="54"/>
      <c r="G429" s="54"/>
      <c r="H429" s="54"/>
      <c r="I429" s="54"/>
      <c r="J429" s="54"/>
      <c r="K429" s="54"/>
    </row>
    <row r="430" spans="1:11" x14ac:dyDescent="0.45">
      <c r="A430" s="54"/>
      <c r="B430" s="54"/>
      <c r="C430" s="54"/>
      <c r="D430" s="54"/>
      <c r="E430" s="54"/>
      <c r="F430" s="54"/>
      <c r="G430" s="54"/>
      <c r="H430" s="54"/>
      <c r="I430" s="54"/>
      <c r="J430" s="54"/>
      <c r="K430" s="54"/>
    </row>
    <row r="431" spans="1:11" x14ac:dyDescent="0.45">
      <c r="A431" s="54"/>
      <c r="B431" s="54"/>
      <c r="C431" s="54"/>
      <c r="D431" s="54"/>
      <c r="E431" s="54"/>
      <c r="F431" s="54"/>
      <c r="G431" s="54"/>
      <c r="H431" s="54"/>
      <c r="I431" s="54"/>
      <c r="J431" s="54"/>
      <c r="K431" s="54"/>
    </row>
    <row r="432" spans="1:11" x14ac:dyDescent="0.45">
      <c r="A432" s="54"/>
      <c r="B432" s="54"/>
      <c r="C432" s="54"/>
      <c r="D432" s="54"/>
      <c r="E432" s="54"/>
      <c r="F432" s="54"/>
      <c r="G432" s="54"/>
      <c r="H432" s="54"/>
      <c r="I432" s="54"/>
      <c r="J432" s="54"/>
      <c r="K432" s="54"/>
    </row>
    <row r="433" spans="1:11" x14ac:dyDescent="0.45">
      <c r="A433" s="54"/>
      <c r="B433" s="54"/>
      <c r="C433" s="54"/>
      <c r="D433" s="54"/>
      <c r="E433" s="54"/>
      <c r="F433" s="54"/>
      <c r="G433" s="54"/>
      <c r="H433" s="54"/>
      <c r="I433" s="54"/>
      <c r="J433" s="54"/>
      <c r="K433" s="54"/>
    </row>
    <row r="434" spans="1:11" x14ac:dyDescent="0.45">
      <c r="A434" s="54"/>
      <c r="B434" s="54"/>
      <c r="C434" s="54"/>
      <c r="D434" s="54"/>
      <c r="E434" s="54"/>
      <c r="F434" s="54"/>
      <c r="G434" s="54"/>
      <c r="H434" s="54"/>
      <c r="I434" s="54"/>
      <c r="J434" s="54"/>
      <c r="K434" s="54"/>
    </row>
    <row r="435" spans="1:11" x14ac:dyDescent="0.45">
      <c r="A435" s="54"/>
      <c r="B435" s="54"/>
      <c r="C435" s="54"/>
      <c r="D435" s="54"/>
      <c r="E435" s="54"/>
      <c r="F435" s="54"/>
      <c r="G435" s="54"/>
      <c r="H435" s="54"/>
      <c r="I435" s="54"/>
      <c r="J435" s="54"/>
      <c r="K435" s="54"/>
    </row>
    <row r="436" spans="1:11" x14ac:dyDescent="0.45">
      <c r="A436" s="54"/>
      <c r="B436" s="54"/>
      <c r="C436" s="54"/>
      <c r="D436" s="54"/>
      <c r="E436" s="54"/>
      <c r="F436" s="54"/>
      <c r="G436" s="54"/>
      <c r="H436" s="54"/>
      <c r="I436" s="54"/>
      <c r="J436" s="54"/>
      <c r="K436" s="54"/>
    </row>
    <row r="437" spans="1:11" x14ac:dyDescent="0.45">
      <c r="A437" s="54"/>
      <c r="B437" s="54"/>
      <c r="C437" s="54"/>
      <c r="D437" s="54"/>
      <c r="E437" s="54"/>
      <c r="F437" s="54"/>
      <c r="G437" s="54"/>
      <c r="H437" s="54"/>
      <c r="I437" s="54"/>
      <c r="J437" s="54"/>
      <c r="K437" s="54"/>
    </row>
    <row r="438" spans="1:11" x14ac:dyDescent="0.45">
      <c r="A438" s="54"/>
      <c r="B438" s="54"/>
      <c r="C438" s="54"/>
      <c r="D438" s="54"/>
      <c r="E438" s="54"/>
      <c r="F438" s="54"/>
      <c r="G438" s="54"/>
      <c r="H438" s="54"/>
      <c r="I438" s="54"/>
      <c r="J438" s="54"/>
      <c r="K438" s="54"/>
    </row>
    <row r="439" spans="1:11" x14ac:dyDescent="0.45">
      <c r="A439" s="54"/>
      <c r="B439" s="54"/>
      <c r="C439" s="54"/>
      <c r="D439" s="54"/>
      <c r="E439" s="54"/>
      <c r="F439" s="54"/>
      <c r="G439" s="54"/>
      <c r="H439" s="54"/>
      <c r="I439" s="54"/>
      <c r="J439" s="54"/>
      <c r="K439" s="54"/>
    </row>
    <row r="440" spans="1:11" x14ac:dyDescent="0.45">
      <c r="A440" s="54"/>
      <c r="B440" s="54"/>
      <c r="C440" s="54"/>
      <c r="D440" s="54"/>
      <c r="E440" s="54"/>
      <c r="F440" s="54"/>
      <c r="G440" s="54"/>
      <c r="H440" s="54"/>
      <c r="I440" s="54"/>
      <c r="J440" s="54"/>
      <c r="K440" s="54"/>
    </row>
    <row r="441" spans="1:11" x14ac:dyDescent="0.45">
      <c r="A441" s="54"/>
      <c r="B441" s="54"/>
      <c r="C441" s="54"/>
      <c r="D441" s="54"/>
      <c r="E441" s="54"/>
      <c r="F441" s="54"/>
      <c r="G441" s="54"/>
      <c r="H441" s="54"/>
      <c r="I441" s="54"/>
      <c r="J441" s="54"/>
      <c r="K441" s="54"/>
    </row>
    <row r="442" spans="1:11" x14ac:dyDescent="0.45">
      <c r="A442" s="54"/>
      <c r="B442" s="54"/>
      <c r="C442" s="54"/>
      <c r="D442" s="54"/>
      <c r="E442" s="54"/>
      <c r="F442" s="54"/>
      <c r="G442" s="54"/>
      <c r="H442" s="54"/>
      <c r="I442" s="54"/>
      <c r="J442" s="54"/>
      <c r="K442" s="54"/>
    </row>
    <row r="443" spans="1:11" x14ac:dyDescent="0.45">
      <c r="A443" s="54"/>
      <c r="B443" s="54"/>
      <c r="C443" s="54"/>
      <c r="D443" s="54"/>
      <c r="E443" s="54"/>
      <c r="F443" s="54"/>
      <c r="G443" s="54"/>
      <c r="H443" s="54"/>
      <c r="I443" s="54"/>
      <c r="J443" s="54"/>
      <c r="K443" s="54"/>
    </row>
    <row r="444" spans="1:11" x14ac:dyDescent="0.45">
      <c r="A444" s="54"/>
      <c r="B444" s="54"/>
      <c r="C444" s="54"/>
      <c r="D444" s="54"/>
      <c r="E444" s="54"/>
      <c r="F444" s="54"/>
      <c r="G444" s="54"/>
      <c r="H444" s="54"/>
      <c r="I444" s="54"/>
      <c r="J444" s="54"/>
      <c r="K444" s="54"/>
    </row>
    <row r="445" spans="1:11" x14ac:dyDescent="0.45">
      <c r="A445" s="54"/>
      <c r="B445" s="54"/>
      <c r="C445" s="54"/>
      <c r="D445" s="54"/>
      <c r="E445" s="54"/>
      <c r="F445" s="54"/>
      <c r="G445" s="54"/>
      <c r="H445" s="54"/>
      <c r="I445" s="54"/>
      <c r="J445" s="54"/>
      <c r="K445" s="54"/>
    </row>
    <row r="446" spans="1:11" x14ac:dyDescent="0.45">
      <c r="A446" s="54"/>
      <c r="B446" s="54"/>
      <c r="C446" s="54"/>
      <c r="D446" s="54"/>
      <c r="E446" s="54"/>
      <c r="F446" s="54"/>
      <c r="G446" s="54"/>
      <c r="H446" s="54"/>
      <c r="I446" s="54"/>
      <c r="J446" s="54"/>
      <c r="K446" s="54"/>
    </row>
    <row r="447" spans="1:11" x14ac:dyDescent="0.45">
      <c r="A447" s="54"/>
      <c r="B447" s="54"/>
      <c r="C447" s="54"/>
      <c r="D447" s="54"/>
      <c r="E447" s="54"/>
      <c r="F447" s="54"/>
      <c r="G447" s="54"/>
      <c r="H447" s="54"/>
      <c r="I447" s="54"/>
      <c r="J447" s="54"/>
      <c r="K447" s="54"/>
    </row>
    <row r="448" spans="1:11" x14ac:dyDescent="0.45">
      <c r="A448" s="54"/>
      <c r="B448" s="54"/>
      <c r="C448" s="54"/>
      <c r="D448" s="54"/>
      <c r="E448" s="54"/>
      <c r="F448" s="54"/>
      <c r="G448" s="54"/>
      <c r="H448" s="54"/>
      <c r="I448" s="54"/>
      <c r="J448" s="54"/>
      <c r="K448" s="54"/>
    </row>
    <row r="449" spans="1:11" x14ac:dyDescent="0.45">
      <c r="A449" s="54"/>
      <c r="B449" s="54"/>
      <c r="C449" s="54"/>
      <c r="D449" s="54"/>
      <c r="E449" s="54"/>
      <c r="F449" s="54"/>
      <c r="G449" s="54"/>
      <c r="H449" s="54"/>
      <c r="I449" s="54"/>
      <c r="J449" s="54"/>
      <c r="K449" s="54"/>
    </row>
    <row r="450" spans="1:11" x14ac:dyDescent="0.45">
      <c r="A450" s="54"/>
      <c r="B450" s="54"/>
      <c r="C450" s="54"/>
      <c r="D450" s="54"/>
      <c r="E450" s="54"/>
      <c r="F450" s="54"/>
      <c r="G450" s="54"/>
      <c r="H450" s="54"/>
      <c r="I450" s="54"/>
      <c r="J450" s="54"/>
      <c r="K450" s="54"/>
    </row>
    <row r="451" spans="1:11" x14ac:dyDescent="0.45">
      <c r="A451" s="54"/>
      <c r="B451" s="54"/>
      <c r="C451" s="54"/>
      <c r="D451" s="54"/>
      <c r="E451" s="54"/>
      <c r="F451" s="54"/>
      <c r="G451" s="54"/>
      <c r="H451" s="54"/>
      <c r="I451" s="54"/>
      <c r="J451" s="54"/>
      <c r="K451" s="54"/>
    </row>
    <row r="452" spans="1:11" x14ac:dyDescent="0.45">
      <c r="A452" s="54"/>
      <c r="B452" s="54"/>
      <c r="C452" s="54"/>
      <c r="D452" s="54"/>
      <c r="E452" s="54"/>
      <c r="F452" s="54"/>
      <c r="G452" s="54"/>
      <c r="H452" s="54"/>
      <c r="I452" s="54"/>
      <c r="J452" s="54"/>
      <c r="K452" s="54"/>
    </row>
    <row r="453" spans="1:11" x14ac:dyDescent="0.45">
      <c r="A453" s="54"/>
      <c r="B453" s="54"/>
      <c r="C453" s="54"/>
      <c r="D453" s="54"/>
      <c r="E453" s="54"/>
      <c r="F453" s="54"/>
      <c r="G453" s="54"/>
      <c r="H453" s="54"/>
      <c r="I453" s="54"/>
      <c r="J453" s="54"/>
      <c r="K453" s="54"/>
    </row>
    <row r="454" spans="1:11" x14ac:dyDescent="0.45">
      <c r="A454" s="54"/>
      <c r="B454" s="54"/>
      <c r="C454" s="54"/>
      <c r="D454" s="54"/>
      <c r="E454" s="54"/>
      <c r="F454" s="54"/>
      <c r="G454" s="54"/>
      <c r="H454" s="54"/>
      <c r="I454" s="54"/>
      <c r="J454" s="54"/>
      <c r="K454" s="54"/>
    </row>
    <row r="455" spans="1:11" x14ac:dyDescent="0.45">
      <c r="A455" s="54"/>
      <c r="B455" s="54"/>
      <c r="C455" s="54"/>
      <c r="D455" s="54"/>
      <c r="E455" s="54"/>
      <c r="F455" s="54"/>
      <c r="G455" s="54"/>
      <c r="H455" s="54"/>
      <c r="I455" s="54"/>
      <c r="J455" s="54"/>
      <c r="K455" s="54"/>
    </row>
    <row r="456" spans="1:11" x14ac:dyDescent="0.45">
      <c r="A456" s="54"/>
      <c r="B456" s="54"/>
      <c r="C456" s="54"/>
      <c r="D456" s="54"/>
      <c r="E456" s="54"/>
      <c r="F456" s="54"/>
      <c r="G456" s="54"/>
      <c r="H456" s="54"/>
      <c r="I456" s="54"/>
      <c r="J456" s="54"/>
      <c r="K456" s="54"/>
    </row>
    <row r="457" spans="1:11" x14ac:dyDescent="0.45">
      <c r="A457" s="54"/>
      <c r="B457" s="54"/>
      <c r="C457" s="54"/>
      <c r="D457" s="54"/>
      <c r="E457" s="54"/>
      <c r="F457" s="54"/>
      <c r="G457" s="54"/>
      <c r="H457" s="54"/>
      <c r="I457" s="54"/>
      <c r="J457" s="54"/>
      <c r="K457" s="54"/>
    </row>
    <row r="458" spans="1:11" x14ac:dyDescent="0.45">
      <c r="A458" s="54"/>
      <c r="B458" s="54"/>
      <c r="C458" s="54"/>
      <c r="D458" s="54"/>
      <c r="E458" s="54"/>
      <c r="F458" s="54"/>
      <c r="G458" s="54"/>
      <c r="H458" s="54"/>
      <c r="I458" s="54"/>
      <c r="J458" s="54"/>
      <c r="K458" s="54"/>
    </row>
    <row r="459" spans="1:11" x14ac:dyDescent="0.45">
      <c r="A459" s="54"/>
      <c r="B459" s="54"/>
      <c r="C459" s="54"/>
      <c r="D459" s="54"/>
      <c r="E459" s="54"/>
      <c r="F459" s="54"/>
      <c r="G459" s="54"/>
      <c r="H459" s="54"/>
      <c r="I459" s="54"/>
      <c r="J459" s="54"/>
      <c r="K459" s="54"/>
    </row>
    <row r="460" spans="1:11" x14ac:dyDescent="0.45">
      <c r="A460" s="54"/>
      <c r="B460" s="54"/>
      <c r="C460" s="54"/>
      <c r="D460" s="54"/>
      <c r="E460" s="54"/>
      <c r="F460" s="54"/>
      <c r="G460" s="54"/>
      <c r="H460" s="54"/>
      <c r="I460" s="54"/>
      <c r="J460" s="54"/>
      <c r="K460" s="54"/>
    </row>
    <row r="461" spans="1:11" x14ac:dyDescent="0.45">
      <c r="A461" s="54"/>
      <c r="B461" s="54"/>
      <c r="C461" s="54"/>
      <c r="D461" s="54"/>
      <c r="E461" s="54"/>
      <c r="F461" s="54"/>
      <c r="G461" s="54"/>
      <c r="H461" s="54"/>
      <c r="I461" s="54"/>
      <c r="J461" s="54"/>
      <c r="K461" s="54"/>
    </row>
    <row r="462" spans="1:11" x14ac:dyDescent="0.45">
      <c r="A462" s="54"/>
      <c r="B462" s="54"/>
      <c r="C462" s="54"/>
      <c r="D462" s="54"/>
      <c r="E462" s="54"/>
      <c r="F462" s="54"/>
      <c r="G462" s="54"/>
      <c r="H462" s="54"/>
      <c r="I462" s="54"/>
      <c r="J462" s="54"/>
      <c r="K462" s="54"/>
    </row>
    <row r="463" spans="1:11" x14ac:dyDescent="0.45">
      <c r="A463" s="54"/>
      <c r="B463" s="54"/>
      <c r="C463" s="54"/>
      <c r="D463" s="54"/>
      <c r="E463" s="54"/>
      <c r="F463" s="54"/>
      <c r="G463" s="54"/>
      <c r="H463" s="54"/>
      <c r="I463" s="54"/>
      <c r="J463" s="54"/>
      <c r="K463" s="54"/>
    </row>
    <row r="464" spans="1:11" x14ac:dyDescent="0.45">
      <c r="A464" s="54"/>
      <c r="B464" s="54"/>
      <c r="C464" s="54"/>
      <c r="D464" s="54"/>
      <c r="E464" s="54"/>
      <c r="F464" s="54"/>
      <c r="G464" s="54"/>
      <c r="H464" s="54"/>
      <c r="I464" s="54"/>
      <c r="J464" s="54"/>
      <c r="K464" s="54"/>
    </row>
    <row r="465" spans="1:11" x14ac:dyDescent="0.45">
      <c r="A465" s="54"/>
      <c r="B465" s="54"/>
      <c r="C465" s="54"/>
      <c r="D465" s="54"/>
      <c r="E465" s="54"/>
      <c r="F465" s="54"/>
      <c r="G465" s="54"/>
      <c r="H465" s="54"/>
      <c r="I465" s="54"/>
      <c r="J465" s="54"/>
      <c r="K465" s="54"/>
    </row>
    <row r="466" spans="1:11" x14ac:dyDescent="0.45">
      <c r="A466" s="54"/>
      <c r="B466" s="54"/>
      <c r="C466" s="54"/>
      <c r="D466" s="54"/>
      <c r="E466" s="54"/>
      <c r="F466" s="54"/>
      <c r="G466" s="54"/>
      <c r="H466" s="54"/>
      <c r="I466" s="54"/>
      <c r="J466" s="54"/>
      <c r="K466" s="54"/>
    </row>
    <row r="467" spans="1:11" x14ac:dyDescent="0.45">
      <c r="A467" s="54"/>
      <c r="B467" s="54"/>
      <c r="C467" s="54"/>
      <c r="D467" s="54"/>
      <c r="E467" s="54"/>
      <c r="F467" s="54"/>
      <c r="G467" s="54"/>
      <c r="H467" s="54"/>
      <c r="I467" s="54"/>
      <c r="J467" s="54"/>
      <c r="K467" s="54"/>
    </row>
    <row r="468" spans="1:11" x14ac:dyDescent="0.45">
      <c r="A468" s="54"/>
      <c r="B468" s="54"/>
      <c r="C468" s="54"/>
      <c r="D468" s="54"/>
      <c r="E468" s="54"/>
      <c r="F468" s="54"/>
      <c r="G468" s="54"/>
      <c r="H468" s="54"/>
      <c r="I468" s="54"/>
      <c r="J468" s="54"/>
      <c r="K468" s="54"/>
    </row>
    <row r="469" spans="1:11" x14ac:dyDescent="0.45">
      <c r="A469" s="54"/>
      <c r="B469" s="54"/>
      <c r="C469" s="54"/>
      <c r="D469" s="54"/>
      <c r="E469" s="54"/>
      <c r="F469" s="54"/>
      <c r="G469" s="54"/>
      <c r="H469" s="54"/>
      <c r="I469" s="54"/>
      <c r="J469" s="54"/>
      <c r="K469" s="54"/>
    </row>
    <row r="470" spans="1:11" x14ac:dyDescent="0.45">
      <c r="A470" s="54"/>
      <c r="B470" s="54"/>
      <c r="C470" s="54"/>
      <c r="D470" s="54"/>
      <c r="E470" s="54"/>
      <c r="F470" s="54"/>
      <c r="G470" s="54"/>
      <c r="H470" s="54"/>
      <c r="I470" s="54"/>
      <c r="J470" s="54"/>
      <c r="K470" s="54"/>
    </row>
    <row r="471" spans="1:11" x14ac:dyDescent="0.45">
      <c r="A471" s="54"/>
      <c r="B471" s="54"/>
      <c r="C471" s="54"/>
      <c r="D471" s="54"/>
      <c r="E471" s="54"/>
      <c r="F471" s="54"/>
      <c r="G471" s="54"/>
      <c r="H471" s="54"/>
      <c r="I471" s="54"/>
      <c r="J471" s="54"/>
      <c r="K471" s="54"/>
    </row>
    <row r="472" spans="1:11" x14ac:dyDescent="0.45">
      <c r="A472" s="54"/>
      <c r="B472" s="54"/>
      <c r="C472" s="54"/>
      <c r="D472" s="54"/>
      <c r="E472" s="54"/>
      <c r="F472" s="54"/>
      <c r="G472" s="54"/>
      <c r="H472" s="54"/>
      <c r="I472" s="54"/>
      <c r="J472" s="54"/>
      <c r="K472" s="54"/>
    </row>
    <row r="473" spans="1:11" x14ac:dyDescent="0.45">
      <c r="A473" s="54"/>
      <c r="B473" s="54"/>
      <c r="C473" s="54"/>
      <c r="D473" s="54"/>
      <c r="E473" s="54"/>
      <c r="F473" s="54"/>
      <c r="G473" s="54"/>
      <c r="H473" s="54"/>
      <c r="I473" s="54"/>
      <c r="J473" s="54"/>
      <c r="K473" s="54"/>
    </row>
    <row r="474" spans="1:11" x14ac:dyDescent="0.45">
      <c r="A474" s="54"/>
      <c r="B474" s="54"/>
      <c r="C474" s="54"/>
      <c r="D474" s="54"/>
      <c r="E474" s="54"/>
      <c r="F474" s="54"/>
      <c r="G474" s="54"/>
      <c r="H474" s="54"/>
      <c r="I474" s="54"/>
      <c r="J474" s="54"/>
      <c r="K474" s="54"/>
    </row>
    <row r="475" spans="1:11" x14ac:dyDescent="0.45">
      <c r="A475" s="54"/>
      <c r="B475" s="54"/>
      <c r="C475" s="54"/>
      <c r="D475" s="54"/>
      <c r="E475" s="54"/>
      <c r="F475" s="54"/>
      <c r="G475" s="54"/>
      <c r="H475" s="54"/>
      <c r="I475" s="54"/>
      <c r="J475" s="54"/>
      <c r="K475" s="54"/>
    </row>
    <row r="476" spans="1:11" x14ac:dyDescent="0.45">
      <c r="A476" s="54"/>
      <c r="B476" s="54"/>
      <c r="C476" s="54"/>
      <c r="D476" s="54"/>
      <c r="E476" s="54"/>
      <c r="F476" s="54"/>
      <c r="G476" s="54"/>
      <c r="H476" s="54"/>
      <c r="I476" s="54"/>
      <c r="J476" s="54"/>
      <c r="K476" s="54"/>
    </row>
    <row r="477" spans="1:11" x14ac:dyDescent="0.45">
      <c r="A477" s="54"/>
      <c r="B477" s="54"/>
      <c r="C477" s="54"/>
      <c r="D477" s="54"/>
      <c r="E477" s="54"/>
      <c r="F477" s="54"/>
      <c r="G477" s="54"/>
      <c r="H477" s="54"/>
      <c r="I477" s="54"/>
      <c r="J477" s="54"/>
      <c r="K477" s="54"/>
    </row>
    <row r="478" spans="1:11" x14ac:dyDescent="0.45">
      <c r="A478" s="54"/>
      <c r="B478" s="54"/>
      <c r="C478" s="54"/>
      <c r="D478" s="54"/>
      <c r="E478" s="54"/>
      <c r="F478" s="54"/>
      <c r="G478" s="54"/>
      <c r="H478" s="54"/>
      <c r="I478" s="54"/>
      <c r="J478" s="54"/>
      <c r="K478" s="54"/>
    </row>
    <row r="479" spans="1:11" x14ac:dyDescent="0.45">
      <c r="A479" s="54"/>
      <c r="B479" s="54"/>
      <c r="C479" s="54"/>
      <c r="D479" s="54"/>
      <c r="E479" s="54"/>
      <c r="F479" s="54"/>
      <c r="G479" s="54"/>
      <c r="H479" s="54"/>
      <c r="I479" s="54"/>
      <c r="J479" s="54"/>
      <c r="K479" s="54"/>
    </row>
    <row r="480" spans="1:11" x14ac:dyDescent="0.45">
      <c r="A480" s="54"/>
      <c r="B480" s="54"/>
      <c r="C480" s="54"/>
      <c r="D480" s="54"/>
      <c r="E480" s="54"/>
      <c r="F480" s="54"/>
      <c r="G480" s="54"/>
      <c r="H480" s="54"/>
      <c r="I480" s="54"/>
      <c r="J480" s="54"/>
      <c r="K480" s="54"/>
    </row>
    <row r="481" spans="1:11" x14ac:dyDescent="0.45">
      <c r="A481" s="54"/>
      <c r="B481" s="54"/>
      <c r="C481" s="54"/>
      <c r="D481" s="54"/>
      <c r="E481" s="54"/>
      <c r="F481" s="54"/>
      <c r="G481" s="54"/>
      <c r="H481" s="54"/>
      <c r="I481" s="54"/>
      <c r="J481" s="54"/>
      <c r="K481" s="54"/>
    </row>
    <row r="482" spans="1:11" x14ac:dyDescent="0.45">
      <c r="A482" s="54"/>
      <c r="B482" s="54"/>
      <c r="C482" s="54"/>
      <c r="D482" s="54"/>
      <c r="E482" s="54"/>
      <c r="F482" s="54"/>
      <c r="G482" s="54"/>
      <c r="H482" s="54"/>
      <c r="I482" s="54"/>
      <c r="J482" s="54"/>
      <c r="K482" s="54"/>
    </row>
    <row r="483" spans="1:11" x14ac:dyDescent="0.45">
      <c r="A483" s="54"/>
      <c r="B483" s="54"/>
      <c r="C483" s="54"/>
      <c r="D483" s="54"/>
      <c r="E483" s="54"/>
      <c r="F483" s="54"/>
      <c r="G483" s="54"/>
      <c r="H483" s="54"/>
      <c r="I483" s="54"/>
      <c r="J483" s="54"/>
      <c r="K483" s="54"/>
    </row>
    <row r="484" spans="1:11" x14ac:dyDescent="0.45">
      <c r="A484" s="54"/>
      <c r="B484" s="54"/>
      <c r="C484" s="54"/>
      <c r="D484" s="54"/>
      <c r="E484" s="54"/>
      <c r="F484" s="54"/>
      <c r="G484" s="54"/>
      <c r="H484" s="54"/>
      <c r="I484" s="54"/>
      <c r="J484" s="54"/>
      <c r="K484" s="54"/>
    </row>
    <row r="485" spans="1:11" x14ac:dyDescent="0.45">
      <c r="A485" s="54"/>
      <c r="B485" s="54"/>
      <c r="C485" s="54"/>
      <c r="D485" s="54"/>
      <c r="E485" s="54"/>
      <c r="F485" s="54"/>
      <c r="G485" s="54"/>
      <c r="H485" s="54"/>
      <c r="I485" s="54"/>
      <c r="J485" s="54"/>
      <c r="K485" s="54"/>
    </row>
    <row r="486" spans="1:11" x14ac:dyDescent="0.45">
      <c r="A486" s="54"/>
      <c r="B486" s="54"/>
      <c r="C486" s="54"/>
      <c r="D486" s="54"/>
      <c r="E486" s="54"/>
      <c r="F486" s="54"/>
      <c r="G486" s="54"/>
      <c r="H486" s="54"/>
      <c r="I486" s="54"/>
      <c r="J486" s="54"/>
      <c r="K486" s="54"/>
    </row>
    <row r="487" spans="1:11" x14ac:dyDescent="0.45">
      <c r="A487" s="54"/>
      <c r="B487" s="54"/>
      <c r="C487" s="54"/>
      <c r="D487" s="54"/>
      <c r="E487" s="54"/>
      <c r="F487" s="54"/>
      <c r="G487" s="54"/>
      <c r="H487" s="54"/>
      <c r="I487" s="54"/>
      <c r="J487" s="54"/>
      <c r="K487" s="54"/>
    </row>
    <row r="488" spans="1:11" x14ac:dyDescent="0.45">
      <c r="A488" s="54"/>
      <c r="B488" s="54"/>
      <c r="C488" s="54"/>
      <c r="D488" s="54"/>
      <c r="E488" s="54"/>
      <c r="F488" s="54"/>
      <c r="G488" s="54"/>
      <c r="H488" s="54"/>
      <c r="I488" s="54"/>
      <c r="J488" s="54"/>
      <c r="K488" s="54"/>
    </row>
    <row r="489" spans="1:11" x14ac:dyDescent="0.45">
      <c r="A489" s="54"/>
      <c r="B489" s="54"/>
      <c r="C489" s="54"/>
      <c r="D489" s="54"/>
      <c r="E489" s="54"/>
      <c r="F489" s="54"/>
      <c r="G489" s="54"/>
      <c r="H489" s="54"/>
      <c r="I489" s="54"/>
      <c r="J489" s="54"/>
      <c r="K489" s="54"/>
    </row>
    <row r="490" spans="1:11" x14ac:dyDescent="0.45">
      <c r="A490" s="54"/>
      <c r="B490" s="54"/>
      <c r="C490" s="54"/>
      <c r="D490" s="54"/>
      <c r="E490" s="54"/>
      <c r="F490" s="54"/>
      <c r="G490" s="54"/>
      <c r="H490" s="54"/>
      <c r="I490" s="54"/>
      <c r="J490" s="54"/>
      <c r="K490" s="54"/>
    </row>
    <row r="491" spans="1:11" x14ac:dyDescent="0.45">
      <c r="A491" s="54"/>
      <c r="B491" s="54"/>
      <c r="C491" s="54"/>
      <c r="D491" s="54"/>
      <c r="E491" s="54"/>
      <c r="F491" s="54"/>
      <c r="G491" s="54"/>
      <c r="H491" s="54"/>
      <c r="I491" s="54"/>
      <c r="J491" s="54"/>
      <c r="K491" s="54"/>
    </row>
    <row r="492" spans="1:11" x14ac:dyDescent="0.45">
      <c r="A492" s="54"/>
      <c r="B492" s="54"/>
      <c r="C492" s="54"/>
      <c r="D492" s="54"/>
      <c r="E492" s="54"/>
      <c r="F492" s="54"/>
      <c r="G492" s="54"/>
      <c r="H492" s="54"/>
      <c r="I492" s="54"/>
      <c r="J492" s="54"/>
      <c r="K492" s="54"/>
    </row>
    <row r="493" spans="1:11" x14ac:dyDescent="0.45">
      <c r="A493" s="54"/>
      <c r="B493" s="54"/>
      <c r="C493" s="54"/>
      <c r="D493" s="54"/>
      <c r="E493" s="54"/>
      <c r="F493" s="54"/>
      <c r="G493" s="54"/>
      <c r="H493" s="54"/>
      <c r="I493" s="54"/>
      <c r="J493" s="54"/>
      <c r="K493" s="54"/>
    </row>
    <row r="494" spans="1:11" x14ac:dyDescent="0.45">
      <c r="A494" s="54"/>
      <c r="B494" s="54"/>
      <c r="C494" s="54"/>
      <c r="D494" s="54"/>
      <c r="E494" s="54"/>
      <c r="F494" s="54"/>
      <c r="G494" s="54"/>
      <c r="H494" s="54"/>
      <c r="I494" s="54"/>
      <c r="J494" s="54"/>
      <c r="K494" s="54"/>
    </row>
    <row r="495" spans="1:11" x14ac:dyDescent="0.45">
      <c r="A495" s="54"/>
      <c r="B495" s="54"/>
      <c r="C495" s="54"/>
      <c r="D495" s="54"/>
      <c r="E495" s="54"/>
      <c r="F495" s="54"/>
      <c r="G495" s="54"/>
      <c r="H495" s="54"/>
      <c r="I495" s="54"/>
      <c r="J495" s="54"/>
      <c r="K495" s="54"/>
    </row>
    <row r="496" spans="1:11" x14ac:dyDescent="0.45">
      <c r="A496" s="54"/>
      <c r="B496" s="54"/>
      <c r="C496" s="54"/>
      <c r="D496" s="54"/>
      <c r="E496" s="54"/>
      <c r="F496" s="54"/>
      <c r="G496" s="54"/>
      <c r="H496" s="54"/>
      <c r="I496" s="54"/>
      <c r="J496" s="54"/>
      <c r="K496" s="54"/>
    </row>
    <row r="497" spans="1:11" x14ac:dyDescent="0.45">
      <c r="A497" s="54"/>
      <c r="B497" s="54"/>
      <c r="C497" s="54"/>
      <c r="D497" s="54"/>
      <c r="E497" s="54"/>
      <c r="F497" s="54"/>
      <c r="G497" s="54"/>
      <c r="H497" s="54"/>
      <c r="I497" s="54"/>
      <c r="J497" s="54"/>
      <c r="K497" s="54"/>
    </row>
    <row r="498" spans="1:11" x14ac:dyDescent="0.45">
      <c r="A498" s="54"/>
      <c r="B498" s="54"/>
      <c r="C498" s="54"/>
      <c r="D498" s="54"/>
      <c r="E498" s="54"/>
      <c r="F498" s="54"/>
      <c r="G498" s="54"/>
      <c r="H498" s="54"/>
      <c r="I498" s="54"/>
      <c r="J498" s="54"/>
      <c r="K498" s="54"/>
    </row>
    <row r="499" spans="1:11" x14ac:dyDescent="0.45">
      <c r="A499" s="54"/>
      <c r="B499" s="54"/>
      <c r="C499" s="54"/>
      <c r="D499" s="54"/>
      <c r="E499" s="54"/>
      <c r="F499" s="54"/>
      <c r="G499" s="54"/>
      <c r="H499" s="54"/>
      <c r="I499" s="54"/>
      <c r="J499" s="54"/>
      <c r="K499" s="54"/>
    </row>
    <row r="500" spans="1:11" x14ac:dyDescent="0.45">
      <c r="A500" s="54"/>
      <c r="B500" s="54"/>
      <c r="C500" s="54"/>
      <c r="D500" s="54"/>
      <c r="E500" s="54"/>
      <c r="F500" s="54"/>
      <c r="G500" s="54"/>
      <c r="H500" s="54"/>
      <c r="I500" s="54"/>
      <c r="J500" s="54"/>
      <c r="K500" s="54"/>
    </row>
    <row r="501" spans="1:11" x14ac:dyDescent="0.45">
      <c r="A501" s="54"/>
      <c r="B501" s="54"/>
      <c r="C501" s="54"/>
      <c r="D501" s="54"/>
      <c r="E501" s="54"/>
      <c r="F501" s="54"/>
      <c r="G501" s="54"/>
      <c r="H501" s="54"/>
      <c r="I501" s="54"/>
      <c r="J501" s="54"/>
      <c r="K501" s="54"/>
    </row>
    <row r="502" spans="1:11" x14ac:dyDescent="0.45">
      <c r="A502" s="54"/>
      <c r="B502" s="54"/>
      <c r="C502" s="54"/>
      <c r="D502" s="54"/>
      <c r="E502" s="54"/>
      <c r="F502" s="54"/>
      <c r="G502" s="54"/>
      <c r="H502" s="54"/>
      <c r="I502" s="54"/>
      <c r="J502" s="54"/>
      <c r="K502" s="54"/>
    </row>
    <row r="503" spans="1:11" x14ac:dyDescent="0.45">
      <c r="A503" s="54"/>
      <c r="B503" s="54"/>
      <c r="C503" s="54"/>
      <c r="D503" s="54"/>
      <c r="E503" s="54"/>
      <c r="F503" s="54"/>
      <c r="G503" s="54"/>
      <c r="H503" s="54"/>
      <c r="I503" s="54"/>
      <c r="J503" s="54"/>
      <c r="K503" s="54"/>
    </row>
    <row r="504" spans="1:11" x14ac:dyDescent="0.45">
      <c r="A504" s="54"/>
      <c r="B504" s="54"/>
      <c r="C504" s="54"/>
      <c r="D504" s="54"/>
      <c r="E504" s="54"/>
      <c r="F504" s="54"/>
      <c r="G504" s="54"/>
      <c r="H504" s="54"/>
      <c r="I504" s="54"/>
      <c r="J504" s="54"/>
      <c r="K504" s="54"/>
    </row>
    <row r="505" spans="1:11" x14ac:dyDescent="0.45">
      <c r="A505" s="54"/>
      <c r="B505" s="54"/>
      <c r="C505" s="54"/>
      <c r="D505" s="54"/>
      <c r="E505" s="54"/>
      <c r="F505" s="54"/>
      <c r="G505" s="54"/>
      <c r="H505" s="54"/>
      <c r="I505" s="54"/>
      <c r="J505" s="54"/>
      <c r="K505" s="54"/>
    </row>
    <row r="506" spans="1:11" x14ac:dyDescent="0.45">
      <c r="A506" s="54"/>
      <c r="B506" s="54"/>
      <c r="C506" s="54"/>
      <c r="D506" s="54"/>
      <c r="E506" s="54"/>
      <c r="F506" s="54"/>
      <c r="G506" s="54"/>
      <c r="H506" s="54"/>
      <c r="I506" s="54"/>
      <c r="J506" s="54"/>
      <c r="K506" s="54"/>
    </row>
    <row r="507" spans="1:11" x14ac:dyDescent="0.45">
      <c r="A507" s="54"/>
      <c r="B507" s="54"/>
      <c r="C507" s="54"/>
      <c r="D507" s="54"/>
      <c r="E507" s="54"/>
      <c r="F507" s="54"/>
      <c r="G507" s="54"/>
      <c r="H507" s="54"/>
      <c r="I507" s="54"/>
      <c r="J507" s="54"/>
      <c r="K507" s="54"/>
    </row>
    <row r="508" spans="1:11" x14ac:dyDescent="0.45">
      <c r="A508" s="54"/>
      <c r="B508" s="54"/>
      <c r="C508" s="54"/>
      <c r="D508" s="54"/>
      <c r="E508" s="54"/>
      <c r="F508" s="54"/>
      <c r="G508" s="54"/>
      <c r="H508" s="54"/>
      <c r="I508" s="54"/>
      <c r="J508" s="54"/>
      <c r="K508" s="54"/>
    </row>
    <row r="509" spans="1:11" x14ac:dyDescent="0.45">
      <c r="A509" s="54"/>
      <c r="B509" s="54"/>
      <c r="C509" s="54"/>
      <c r="D509" s="54"/>
      <c r="E509" s="54"/>
      <c r="F509" s="54"/>
      <c r="G509" s="54"/>
      <c r="H509" s="54"/>
      <c r="I509" s="54"/>
      <c r="J509" s="54"/>
      <c r="K509" s="54"/>
    </row>
    <row r="510" spans="1:11" x14ac:dyDescent="0.45">
      <c r="A510" s="54"/>
      <c r="B510" s="54"/>
      <c r="C510" s="54"/>
      <c r="D510" s="54"/>
      <c r="E510" s="54"/>
      <c r="F510" s="54"/>
      <c r="G510" s="54"/>
      <c r="H510" s="54"/>
      <c r="I510" s="54"/>
      <c r="J510" s="54"/>
      <c r="K510" s="54"/>
    </row>
    <row r="511" spans="1:11" x14ac:dyDescent="0.45">
      <c r="A511" s="54"/>
      <c r="B511" s="54"/>
      <c r="C511" s="54"/>
      <c r="D511" s="54"/>
      <c r="E511" s="54"/>
      <c r="F511" s="54"/>
      <c r="G511" s="54"/>
      <c r="H511" s="54"/>
      <c r="I511" s="54"/>
      <c r="J511" s="54"/>
      <c r="K511" s="54"/>
    </row>
    <row r="512" spans="1:11" x14ac:dyDescent="0.45">
      <c r="A512" s="54"/>
      <c r="B512" s="54"/>
      <c r="C512" s="54"/>
      <c r="D512" s="54"/>
      <c r="E512" s="54"/>
      <c r="F512" s="54"/>
      <c r="G512" s="54"/>
      <c r="H512" s="54"/>
      <c r="I512" s="54"/>
      <c r="J512" s="54"/>
      <c r="K512" s="54"/>
    </row>
    <row r="513" spans="1:11" x14ac:dyDescent="0.45">
      <c r="A513" s="54"/>
      <c r="B513" s="54"/>
      <c r="C513" s="54"/>
      <c r="D513" s="54"/>
      <c r="E513" s="54"/>
      <c r="F513" s="54"/>
      <c r="G513" s="54"/>
      <c r="H513" s="54"/>
      <c r="I513" s="54"/>
      <c r="J513" s="54"/>
      <c r="K513" s="54"/>
    </row>
    <row r="514" spans="1:11" x14ac:dyDescent="0.45">
      <c r="A514" s="54"/>
      <c r="B514" s="54"/>
      <c r="C514" s="54"/>
      <c r="D514" s="54"/>
      <c r="E514" s="54"/>
      <c r="F514" s="54"/>
      <c r="G514" s="54"/>
      <c r="H514" s="54"/>
      <c r="I514" s="54"/>
      <c r="J514" s="54"/>
      <c r="K514" s="54"/>
    </row>
    <row r="515" spans="1:11" x14ac:dyDescent="0.45">
      <c r="A515" s="54"/>
      <c r="B515" s="54"/>
      <c r="C515" s="54"/>
      <c r="D515" s="54"/>
      <c r="E515" s="54"/>
      <c r="F515" s="54"/>
      <c r="G515" s="54"/>
      <c r="H515" s="54"/>
      <c r="I515" s="54"/>
      <c r="J515" s="54"/>
      <c r="K515" s="54"/>
    </row>
    <row r="516" spans="1:11" x14ac:dyDescent="0.45">
      <c r="A516" s="54"/>
      <c r="B516" s="54"/>
      <c r="C516" s="54"/>
      <c r="D516" s="54"/>
      <c r="E516" s="54"/>
      <c r="F516" s="54"/>
      <c r="G516" s="54"/>
      <c r="H516" s="54"/>
      <c r="I516" s="54"/>
      <c r="J516" s="54"/>
      <c r="K516" s="54"/>
    </row>
    <row r="517" spans="1:11" x14ac:dyDescent="0.45">
      <c r="A517" s="54"/>
      <c r="B517" s="54"/>
      <c r="C517" s="54"/>
      <c r="D517" s="54"/>
      <c r="E517" s="54"/>
      <c r="F517" s="54"/>
      <c r="G517" s="54"/>
      <c r="H517" s="54"/>
      <c r="I517" s="54"/>
      <c r="J517" s="54"/>
      <c r="K517" s="54"/>
    </row>
    <row r="518" spans="1:11" x14ac:dyDescent="0.45">
      <c r="A518" s="54"/>
      <c r="B518" s="54"/>
      <c r="C518" s="54"/>
      <c r="D518" s="54"/>
      <c r="E518" s="54"/>
      <c r="F518" s="54"/>
      <c r="G518" s="54"/>
      <c r="H518" s="54"/>
      <c r="I518" s="54"/>
      <c r="J518" s="54"/>
      <c r="K518" s="54"/>
    </row>
    <row r="519" spans="1:11" x14ac:dyDescent="0.45">
      <c r="A519" s="54"/>
      <c r="B519" s="54"/>
      <c r="C519" s="54"/>
      <c r="D519" s="54"/>
      <c r="E519" s="54"/>
      <c r="F519" s="54"/>
      <c r="G519" s="54"/>
      <c r="H519" s="54"/>
      <c r="I519" s="54"/>
      <c r="J519" s="54"/>
      <c r="K519" s="54"/>
    </row>
    <row r="520" spans="1:11" x14ac:dyDescent="0.45">
      <c r="A520" s="54"/>
      <c r="B520" s="54"/>
      <c r="C520" s="54"/>
      <c r="D520" s="54"/>
      <c r="E520" s="54"/>
      <c r="F520" s="54"/>
      <c r="G520" s="54"/>
      <c r="H520" s="54"/>
      <c r="I520" s="54"/>
      <c r="J520" s="54"/>
      <c r="K520" s="54"/>
    </row>
  </sheetData>
  <sheetProtection password="CA21" sheet="1" scenarios="1" insertRows="0" deleteRows="0"/>
  <mergeCells count="13">
    <mergeCell ref="A469:K520"/>
    <mergeCell ref="A209:K260"/>
    <mergeCell ref="A261:K312"/>
    <mergeCell ref="A313:K364"/>
    <mergeCell ref="A365:K416"/>
    <mergeCell ref="A417:K468"/>
    <mergeCell ref="A105:K156"/>
    <mergeCell ref="A157:K208"/>
    <mergeCell ref="V1:V49"/>
    <mergeCell ref="L50:V52"/>
    <mergeCell ref="L1:L49"/>
    <mergeCell ref="A1:K52"/>
    <mergeCell ref="A53:K104"/>
  </mergeCells>
  <pageMargins left="0.62992125984251968" right="0.23622047244094491" top="0.74803149606299213" bottom="0.74803149606299213" header="0.31496062992125984" footer="0.31496062992125984"/>
  <pageSetup paperSize="9" scale="96" orientation="portrait" verticalDpi="300" r:id="rId1"/>
  <headerFooter>
    <oddHeader xml:space="preserve">&amp;L&amp;"Verdana,Bold"&amp;14Yorkshire Ridings Tulip Map Guide – Template 1 </oddHeader>
    <oddFooter>&amp;L&amp;F&amp;C&amp;P of &amp;N&amp;R&amp;A</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Y420"/>
  <sheetViews>
    <sheetView tabSelected="1" zoomScale="90" zoomScaleNormal="90" zoomScaleSheetLayoutView="100" workbookViewId="0">
      <pane ySplit="16" topLeftCell="A107" activePane="bottomLeft" state="frozen"/>
      <selection pane="bottomLeft" activeCell="H72" sqref="H72:H75"/>
    </sheetView>
  </sheetViews>
  <sheetFormatPr defaultColWidth="7.1328125" defaultRowHeight="14.65" x14ac:dyDescent="0.35"/>
  <cols>
    <col min="1" max="1" width="4.265625" style="6" bestFit="1" customWidth="1"/>
    <col min="2" max="3" width="9.73046875" style="4" customWidth="1"/>
    <col min="4" max="5" width="11.3984375" style="4" customWidth="1"/>
    <col min="6" max="7" width="17" style="4" customWidth="1"/>
    <col min="8" max="8" width="9.73046875" style="4" customWidth="1"/>
    <col min="9" max="9" width="7.86328125" style="4" customWidth="1"/>
    <col min="10" max="10" width="1.73046875" style="4" customWidth="1"/>
    <col min="11" max="11" width="3.73046875" style="4" customWidth="1"/>
    <col min="12" max="12" width="12.73046875" style="4" customWidth="1"/>
    <col min="13" max="13" width="12" style="4" customWidth="1"/>
    <col min="14" max="22" width="9.73046875" style="4" customWidth="1"/>
    <col min="23" max="16384" width="7.1328125" style="4"/>
  </cols>
  <sheetData>
    <row r="1" spans="1:25" ht="16.149999999999999" customHeight="1" x14ac:dyDescent="0.35">
      <c r="A1" s="2"/>
      <c r="B1" s="3"/>
      <c r="C1" s="3"/>
      <c r="D1" s="3"/>
      <c r="E1" s="3"/>
      <c r="F1" s="1"/>
      <c r="G1" s="1"/>
      <c r="H1" s="3"/>
      <c r="I1" s="3"/>
      <c r="J1" s="3"/>
      <c r="K1" s="3"/>
      <c r="L1" s="3"/>
      <c r="M1" s="3"/>
      <c r="N1" s="3"/>
      <c r="O1" s="3"/>
      <c r="P1" s="3"/>
      <c r="Q1" s="3"/>
      <c r="R1" s="3"/>
      <c r="S1" s="3"/>
      <c r="T1" s="3"/>
      <c r="U1" s="3"/>
      <c r="V1" s="3"/>
      <c r="W1" s="3"/>
      <c r="X1" s="3"/>
      <c r="Y1" s="3"/>
    </row>
    <row r="2" spans="1:25" ht="16.149999999999999" customHeight="1" x14ac:dyDescent="0.35">
      <c r="A2" s="2"/>
      <c r="B2" s="3"/>
      <c r="C2" s="3"/>
      <c r="D2" s="3"/>
      <c r="E2" s="3"/>
      <c r="F2" s="1"/>
      <c r="G2" s="1"/>
      <c r="H2" s="3"/>
      <c r="I2" s="3"/>
      <c r="J2" s="3"/>
      <c r="K2" s="3"/>
      <c r="L2" s="3"/>
      <c r="M2" s="3"/>
      <c r="N2" s="3"/>
      <c r="O2" s="3"/>
      <c r="P2" s="3"/>
      <c r="Q2" s="3"/>
      <c r="R2" s="3"/>
      <c r="S2" s="3"/>
      <c r="T2" s="3"/>
      <c r="U2" s="3"/>
      <c r="V2" s="3"/>
      <c r="W2" s="3"/>
      <c r="X2" s="3"/>
      <c r="Y2" s="3"/>
    </row>
    <row r="3" spans="1:25" ht="16.149999999999999" customHeight="1" x14ac:dyDescent="0.35">
      <c r="A3" s="2"/>
      <c r="B3" s="3"/>
      <c r="C3" s="3"/>
      <c r="D3" s="3"/>
      <c r="E3" s="3"/>
      <c r="F3" s="1"/>
      <c r="G3" s="1"/>
      <c r="H3" s="3"/>
      <c r="I3" s="3"/>
      <c r="J3" s="3"/>
      <c r="K3" s="3"/>
      <c r="L3" s="3"/>
      <c r="M3" s="3"/>
      <c r="N3" s="3"/>
      <c r="O3" s="3"/>
      <c r="P3" s="3"/>
      <c r="Q3" s="3"/>
      <c r="R3" s="3"/>
      <c r="S3" s="3"/>
      <c r="T3" s="3"/>
      <c r="U3" s="3"/>
      <c r="V3" s="3"/>
      <c r="W3" s="3"/>
      <c r="X3" s="3"/>
      <c r="Y3" s="3"/>
    </row>
    <row r="4" spans="1:25" ht="16.149999999999999" customHeight="1" x14ac:dyDescent="0.35">
      <c r="A4" s="2"/>
      <c r="B4" s="3"/>
      <c r="C4" s="3"/>
      <c r="D4" s="3"/>
      <c r="E4" s="3"/>
      <c r="F4" s="1"/>
      <c r="G4" s="1"/>
      <c r="H4" s="3"/>
      <c r="I4" s="3"/>
      <c r="J4" s="3"/>
      <c r="K4" s="3"/>
      <c r="L4" s="3"/>
      <c r="M4" s="3"/>
      <c r="N4" s="3"/>
      <c r="O4" s="3"/>
      <c r="P4" s="3"/>
      <c r="Q4" s="3"/>
      <c r="R4" s="3"/>
      <c r="S4" s="3"/>
      <c r="T4" s="3"/>
      <c r="U4" s="3"/>
      <c r="V4" s="3"/>
      <c r="W4" s="3"/>
      <c r="X4" s="3"/>
      <c r="Y4" s="3"/>
    </row>
    <row r="5" spans="1:25" ht="16.149999999999999" customHeight="1" x14ac:dyDescent="0.35">
      <c r="A5" s="2"/>
      <c r="B5" s="3"/>
      <c r="C5" s="3"/>
      <c r="D5" s="3"/>
      <c r="E5" s="3"/>
      <c r="F5" s="1"/>
      <c r="G5" s="1"/>
      <c r="H5" s="3"/>
      <c r="I5" s="3"/>
      <c r="J5" s="3"/>
      <c r="K5" s="3"/>
      <c r="L5" s="3"/>
      <c r="M5" s="3"/>
      <c r="N5" s="3"/>
      <c r="O5" s="3"/>
      <c r="P5" s="3"/>
      <c r="Q5" s="3"/>
      <c r="R5" s="3"/>
      <c r="S5" s="3"/>
      <c r="T5" s="3"/>
      <c r="U5" s="3"/>
      <c r="V5" s="3"/>
      <c r="W5" s="3"/>
      <c r="X5" s="3"/>
      <c r="Y5" s="3"/>
    </row>
    <row r="6" spans="1:25" ht="16.149999999999999" customHeight="1" x14ac:dyDescent="0.35">
      <c r="A6" s="2"/>
      <c r="B6" s="3"/>
      <c r="C6" s="3"/>
      <c r="D6" s="3"/>
      <c r="E6" s="3"/>
      <c r="F6" s="1"/>
      <c r="G6" s="1"/>
      <c r="H6" s="3"/>
      <c r="I6" s="3"/>
      <c r="J6" s="3"/>
      <c r="K6" s="3"/>
      <c r="L6" s="3"/>
      <c r="M6" s="3"/>
      <c r="N6" s="3"/>
      <c r="O6" s="3"/>
      <c r="P6" s="3"/>
      <c r="Q6" s="3"/>
      <c r="R6" s="3"/>
      <c r="S6" s="3"/>
      <c r="T6" s="3"/>
      <c r="U6" s="3"/>
      <c r="V6" s="3"/>
      <c r="W6" s="3"/>
      <c r="X6" s="3"/>
      <c r="Y6" s="3"/>
    </row>
    <row r="7" spans="1:25" ht="16.149999999999999" customHeight="1" x14ac:dyDescent="0.35">
      <c r="A7" s="2"/>
      <c r="B7" s="3"/>
      <c r="C7" s="3"/>
      <c r="D7" s="3"/>
      <c r="E7" s="3"/>
      <c r="F7" s="3"/>
      <c r="G7" s="3"/>
      <c r="H7" s="3"/>
      <c r="I7" s="3"/>
      <c r="J7" s="3"/>
      <c r="K7" s="3"/>
      <c r="L7" s="3"/>
      <c r="M7" s="3"/>
      <c r="N7" s="3"/>
      <c r="O7" s="3"/>
      <c r="P7" s="3"/>
      <c r="Q7" s="3"/>
      <c r="R7" s="3"/>
      <c r="S7" s="3"/>
      <c r="T7" s="3"/>
      <c r="U7" s="3"/>
      <c r="V7" s="3"/>
      <c r="W7" s="3"/>
      <c r="X7" s="3"/>
      <c r="Y7" s="3"/>
    </row>
    <row r="8" spans="1:25" ht="16.149999999999999" customHeight="1" x14ac:dyDescent="0.35">
      <c r="A8" s="2"/>
      <c r="B8" s="3"/>
      <c r="C8" s="3"/>
      <c r="D8" s="3"/>
      <c r="E8" s="3"/>
      <c r="F8" s="3"/>
      <c r="G8" s="3"/>
      <c r="H8" s="3"/>
      <c r="I8" s="3"/>
      <c r="J8" s="3"/>
      <c r="K8" s="3"/>
      <c r="L8" s="3"/>
      <c r="M8" s="3"/>
      <c r="N8" s="3"/>
      <c r="O8" s="3"/>
      <c r="P8" s="3"/>
      <c r="Q8" s="3"/>
      <c r="R8" s="3"/>
      <c r="S8" s="3"/>
      <c r="T8" s="3"/>
      <c r="U8" s="3"/>
      <c r="V8" s="3"/>
      <c r="W8" s="3"/>
      <c r="X8" s="3"/>
      <c r="Y8" s="3"/>
    </row>
    <row r="9" spans="1:25" ht="16.149999999999999" customHeight="1" x14ac:dyDescent="0.35">
      <c r="A9" s="2"/>
      <c r="B9" s="3"/>
      <c r="C9" s="3"/>
      <c r="D9" s="3"/>
      <c r="E9" s="3"/>
      <c r="F9" s="3"/>
      <c r="G9" s="3"/>
      <c r="H9" s="3"/>
      <c r="I9" s="3"/>
      <c r="J9" s="3"/>
      <c r="K9" s="3"/>
      <c r="L9" s="3"/>
      <c r="M9" s="3"/>
      <c r="N9" s="3"/>
      <c r="O9" s="3"/>
      <c r="P9" s="3"/>
      <c r="Q9" s="3"/>
      <c r="R9" s="3"/>
      <c r="S9" s="3"/>
      <c r="T9" s="3"/>
      <c r="U9" s="3"/>
      <c r="V9" s="3"/>
      <c r="W9" s="3"/>
      <c r="X9" s="3"/>
      <c r="Y9" s="3"/>
    </row>
    <row r="10" spans="1:25" ht="16.149999999999999" customHeight="1" x14ac:dyDescent="0.35">
      <c r="A10" s="2"/>
      <c r="B10" s="3"/>
      <c r="C10" s="3"/>
      <c r="D10" s="3"/>
      <c r="E10" s="3"/>
      <c r="F10" s="3"/>
      <c r="G10" s="3"/>
      <c r="H10" s="3"/>
      <c r="I10" s="3"/>
      <c r="J10" s="3"/>
      <c r="K10" s="3"/>
      <c r="L10" s="3"/>
      <c r="M10" s="3"/>
      <c r="N10" s="3"/>
      <c r="O10" s="3"/>
      <c r="P10" s="3"/>
      <c r="Q10" s="3"/>
      <c r="R10" s="3"/>
      <c r="S10" s="3"/>
      <c r="T10" s="3"/>
      <c r="U10" s="3"/>
      <c r="V10" s="3"/>
      <c r="W10" s="3"/>
      <c r="X10" s="3"/>
      <c r="Y10" s="3"/>
    </row>
    <row r="11" spans="1:25" ht="16.149999999999999" customHeight="1" x14ac:dyDescent="0.35">
      <c r="A11" s="5"/>
      <c r="B11" s="5"/>
      <c r="C11" s="5"/>
      <c r="D11" s="5"/>
      <c r="E11" s="5"/>
      <c r="F11" s="5"/>
      <c r="G11" s="5"/>
      <c r="H11" s="5"/>
      <c r="I11" s="5"/>
      <c r="J11" s="3"/>
      <c r="K11" s="3"/>
      <c r="L11" s="3"/>
      <c r="M11" s="3"/>
      <c r="N11" s="3"/>
      <c r="O11" s="3"/>
      <c r="P11" s="3"/>
      <c r="Q11" s="3"/>
      <c r="R11" s="3"/>
      <c r="S11" s="3"/>
      <c r="T11" s="3"/>
      <c r="U11" s="3"/>
      <c r="V11" s="3"/>
      <c r="W11" s="3"/>
      <c r="X11" s="3"/>
      <c r="Y11" s="3"/>
    </row>
    <row r="12" spans="1:25" ht="16.149999999999999" customHeight="1" x14ac:dyDescent="0.35">
      <c r="A12" s="5"/>
      <c r="B12" s="5"/>
      <c r="C12" s="5"/>
      <c r="D12" s="5"/>
      <c r="E12" s="5"/>
      <c r="F12" s="5"/>
      <c r="G12" s="5"/>
      <c r="H12" s="5"/>
      <c r="I12" s="5"/>
      <c r="J12" s="3"/>
      <c r="K12" s="3"/>
      <c r="L12" s="3"/>
      <c r="M12" s="3"/>
      <c r="N12" s="3"/>
      <c r="O12" s="3"/>
      <c r="P12" s="3"/>
      <c r="Q12" s="3"/>
      <c r="R12" s="3"/>
      <c r="S12" s="3"/>
      <c r="T12" s="3"/>
      <c r="U12" s="3"/>
      <c r="V12" s="3"/>
      <c r="W12" s="3"/>
      <c r="X12" s="3"/>
      <c r="Y12" s="3"/>
    </row>
    <row r="13" spans="1:25" ht="16.149999999999999" customHeight="1" x14ac:dyDescent="0.35">
      <c r="A13" s="5"/>
      <c r="B13" s="5"/>
      <c r="C13" s="5"/>
      <c r="D13" s="5"/>
      <c r="E13" s="5"/>
      <c r="F13" s="5"/>
      <c r="G13" s="5"/>
      <c r="H13" s="5"/>
      <c r="I13" s="5"/>
      <c r="J13" s="3"/>
      <c r="K13" s="3"/>
      <c r="L13" s="3"/>
      <c r="M13" s="3"/>
      <c r="N13" s="3"/>
      <c r="O13" s="3"/>
      <c r="P13" s="3"/>
      <c r="Q13" s="3"/>
      <c r="R13" s="3"/>
      <c r="S13" s="3"/>
      <c r="T13" s="3"/>
      <c r="U13" s="3"/>
      <c r="V13" s="3"/>
      <c r="W13" s="3"/>
      <c r="X13" s="3"/>
      <c r="Y13" s="3"/>
    </row>
    <row r="14" spans="1:25" ht="16.149999999999999" customHeight="1" x14ac:dyDescent="0.35">
      <c r="A14" s="5"/>
      <c r="B14" s="5"/>
      <c r="C14" s="5"/>
      <c r="D14" s="5"/>
      <c r="E14" s="5"/>
      <c r="F14" s="5"/>
      <c r="G14" s="5"/>
      <c r="H14" s="5"/>
      <c r="I14" s="5"/>
      <c r="J14" s="3"/>
      <c r="K14" s="3"/>
      <c r="L14" s="3"/>
      <c r="M14" s="3"/>
      <c r="N14" s="3"/>
      <c r="O14" s="3"/>
      <c r="P14" s="3"/>
      <c r="Q14" s="3"/>
      <c r="R14" s="3"/>
      <c r="S14" s="3"/>
      <c r="T14" s="3"/>
      <c r="U14" s="3"/>
      <c r="V14" s="3"/>
      <c r="W14" s="3"/>
      <c r="X14" s="3"/>
      <c r="Y14" s="3"/>
    </row>
    <row r="15" spans="1:25" ht="16.149999999999999" customHeight="1" x14ac:dyDescent="0.35">
      <c r="A15" s="5"/>
      <c r="B15" s="5"/>
      <c r="C15" s="5"/>
      <c r="D15" s="5"/>
      <c r="E15" s="5"/>
      <c r="F15" s="5"/>
      <c r="G15" s="5"/>
      <c r="H15" s="5"/>
      <c r="I15" s="5"/>
      <c r="J15" s="3"/>
      <c r="K15" s="3"/>
      <c r="L15" s="3"/>
      <c r="M15" s="3"/>
      <c r="N15" s="3"/>
      <c r="O15" s="3"/>
      <c r="P15" s="3"/>
      <c r="Q15" s="3"/>
      <c r="R15" s="3"/>
      <c r="S15" s="3"/>
      <c r="T15" s="3"/>
      <c r="U15" s="3"/>
      <c r="V15" s="3"/>
      <c r="W15" s="3"/>
      <c r="X15" s="3"/>
      <c r="Y15" s="3"/>
    </row>
    <row r="16" spans="1:25" ht="16.149999999999999" customHeight="1" x14ac:dyDescent="0.35">
      <c r="A16" s="5"/>
      <c r="B16" s="5"/>
      <c r="C16" s="5"/>
      <c r="D16" s="5"/>
      <c r="E16" s="5"/>
      <c r="F16" s="5"/>
      <c r="G16" s="5"/>
      <c r="H16" s="5"/>
      <c r="I16" s="5"/>
      <c r="J16" s="3"/>
      <c r="K16" s="3"/>
      <c r="L16" s="3"/>
      <c r="M16" s="3"/>
      <c r="N16" s="3"/>
      <c r="O16" s="3"/>
      <c r="P16" s="3"/>
      <c r="Q16" s="3"/>
      <c r="R16" s="3"/>
      <c r="S16" s="3"/>
      <c r="T16" s="3"/>
      <c r="U16" s="3"/>
      <c r="V16" s="3"/>
      <c r="W16" s="3"/>
      <c r="X16" s="3"/>
      <c r="Y16" s="3"/>
    </row>
    <row r="17" spans="1:24" ht="7.9" customHeight="1" x14ac:dyDescent="0.35">
      <c r="A17" s="129"/>
      <c r="B17" s="129"/>
      <c r="C17" s="129"/>
      <c r="D17" s="129"/>
      <c r="E17" s="129"/>
      <c r="F17" s="129"/>
      <c r="G17" s="129"/>
      <c r="H17" s="129"/>
      <c r="I17" s="130"/>
      <c r="J17" s="46"/>
      <c r="P17" s="39"/>
      <c r="Q17" s="39"/>
      <c r="R17" s="39"/>
      <c r="S17" s="39"/>
      <c r="T17" s="39"/>
    </row>
    <row r="18" spans="1:24" ht="14.65" customHeight="1" x14ac:dyDescent="0.35">
      <c r="A18" s="43"/>
      <c r="B18" s="131" t="s">
        <v>7</v>
      </c>
      <c r="C18" s="131"/>
      <c r="D18" s="131"/>
      <c r="E18" s="131"/>
      <c r="F18" s="44" t="s">
        <v>8</v>
      </c>
      <c r="G18" s="132">
        <v>22716</v>
      </c>
      <c r="H18" s="133"/>
      <c r="I18" s="53" t="s">
        <v>82</v>
      </c>
      <c r="J18" s="47"/>
      <c r="O18" s="23"/>
      <c r="P18" s="65" t="s">
        <v>28</v>
      </c>
      <c r="Q18" s="65"/>
      <c r="R18" s="65"/>
      <c r="S18" s="65"/>
      <c r="T18" s="65"/>
      <c r="U18" s="24"/>
    </row>
    <row r="19" spans="1:24" ht="7.9" customHeight="1" x14ac:dyDescent="0.35">
      <c r="A19" s="110"/>
      <c r="B19" s="110"/>
      <c r="C19" s="110"/>
      <c r="D19" s="110"/>
      <c r="E19" s="110"/>
      <c r="F19" s="110"/>
      <c r="G19" s="110"/>
      <c r="H19" s="110"/>
      <c r="I19" s="136" t="s">
        <v>19</v>
      </c>
      <c r="J19" s="47"/>
      <c r="O19" s="18"/>
      <c r="P19" s="66"/>
      <c r="Q19" s="66"/>
      <c r="R19" s="66"/>
      <c r="S19" s="66"/>
      <c r="T19" s="66"/>
      <c r="U19" s="19"/>
    </row>
    <row r="20" spans="1:24" ht="14.65" customHeight="1" x14ac:dyDescent="0.45">
      <c r="A20" s="107" t="s">
        <v>9</v>
      </c>
      <c r="B20" s="105"/>
      <c r="C20" s="89" t="s">
        <v>85</v>
      </c>
      <c r="D20" s="90"/>
      <c r="E20" s="90"/>
      <c r="F20" s="90"/>
      <c r="G20" s="90"/>
      <c r="H20" s="91"/>
      <c r="I20" s="137"/>
      <c r="J20" s="47"/>
      <c r="O20" s="158" t="s">
        <v>27</v>
      </c>
      <c r="P20" s="159"/>
      <c r="Q20" s="159"/>
      <c r="R20" s="159"/>
      <c r="S20" s="159"/>
      <c r="T20" s="159"/>
      <c r="U20" s="160"/>
    </row>
    <row r="21" spans="1:24" ht="7.9" customHeight="1" x14ac:dyDescent="0.35">
      <c r="A21" s="110"/>
      <c r="B21" s="110"/>
      <c r="C21" s="110"/>
      <c r="D21" s="110"/>
      <c r="E21" s="110"/>
      <c r="F21" s="110"/>
      <c r="G21" s="110"/>
      <c r="H21" s="110"/>
      <c r="I21" s="111"/>
      <c r="J21" s="47"/>
    </row>
    <row r="22" spans="1:24" ht="14.65" customHeight="1" x14ac:dyDescent="0.35">
      <c r="A22" s="107" t="s">
        <v>10</v>
      </c>
      <c r="B22" s="105"/>
      <c r="C22" s="89" t="s">
        <v>86</v>
      </c>
      <c r="D22" s="90"/>
      <c r="E22" s="90"/>
      <c r="F22" s="91"/>
      <c r="G22" s="44" t="s">
        <v>11</v>
      </c>
      <c r="H22" s="134" t="s">
        <v>87</v>
      </c>
      <c r="I22" s="135"/>
      <c r="J22" s="47"/>
      <c r="L22" s="92" t="s">
        <v>4</v>
      </c>
      <c r="M22" s="94"/>
    </row>
    <row r="23" spans="1:24" ht="7.9" customHeight="1" x14ac:dyDescent="0.35">
      <c r="A23" s="110"/>
      <c r="B23" s="110"/>
      <c r="C23" s="110"/>
      <c r="D23" s="110"/>
      <c r="E23" s="110"/>
      <c r="F23" s="110"/>
      <c r="G23" s="110"/>
      <c r="H23" s="110"/>
      <c r="I23" s="111"/>
      <c r="J23" s="47"/>
      <c r="L23" s="14"/>
      <c r="M23" s="15"/>
    </row>
    <row r="24" spans="1:24" ht="14.65" customHeight="1" x14ac:dyDescent="0.35">
      <c r="A24" s="107" t="s">
        <v>12</v>
      </c>
      <c r="B24" s="105"/>
      <c r="C24" s="89" t="s">
        <v>88</v>
      </c>
      <c r="D24" s="90"/>
      <c r="E24" s="90"/>
      <c r="F24" s="91"/>
      <c r="G24" s="44" t="s">
        <v>13</v>
      </c>
      <c r="H24" s="108" t="s">
        <v>89</v>
      </c>
      <c r="I24" s="109"/>
      <c r="J24" s="47"/>
      <c r="L24" s="14" t="s">
        <v>5</v>
      </c>
      <c r="M24" s="15">
        <v>0.62137100000000001</v>
      </c>
      <c r="O24" s="92" t="s">
        <v>21</v>
      </c>
      <c r="P24" s="93"/>
      <c r="Q24" s="93"/>
      <c r="R24" s="93"/>
      <c r="S24" s="93"/>
      <c r="T24" s="93"/>
      <c r="U24" s="93"/>
      <c r="V24" s="93"/>
      <c r="W24" s="93"/>
      <c r="X24" s="94"/>
    </row>
    <row r="25" spans="1:24" ht="7.9" customHeight="1" x14ac:dyDescent="0.35">
      <c r="A25" s="110"/>
      <c r="B25" s="110"/>
      <c r="C25" s="110"/>
      <c r="D25" s="110"/>
      <c r="E25" s="110"/>
      <c r="F25" s="110"/>
      <c r="G25" s="110"/>
      <c r="H25" s="110"/>
      <c r="I25" s="111"/>
      <c r="J25" s="47"/>
      <c r="L25" s="14"/>
      <c r="M25" s="15"/>
      <c r="O25" s="14"/>
      <c r="P25" s="49"/>
      <c r="Q25" s="49"/>
      <c r="R25" s="49"/>
      <c r="S25" s="49"/>
      <c r="T25" s="49"/>
      <c r="U25" s="49"/>
      <c r="V25" s="49"/>
      <c r="W25" s="49"/>
      <c r="X25" s="15"/>
    </row>
    <row r="26" spans="1:24" ht="14.65" customHeight="1" x14ac:dyDescent="0.35">
      <c r="A26" s="107" t="s">
        <v>14</v>
      </c>
      <c r="B26" s="105"/>
      <c r="C26" s="89" t="s">
        <v>90</v>
      </c>
      <c r="D26" s="90"/>
      <c r="E26" s="90"/>
      <c r="F26" s="91"/>
      <c r="G26" s="44" t="s">
        <v>13</v>
      </c>
      <c r="H26" s="108"/>
      <c r="I26" s="109"/>
      <c r="J26" s="47"/>
      <c r="L26" s="16" t="s">
        <v>6</v>
      </c>
      <c r="M26" s="17">
        <v>1.60934</v>
      </c>
      <c r="O26" s="95" t="s">
        <v>22</v>
      </c>
      <c r="P26" s="96"/>
      <c r="Q26" s="96"/>
      <c r="R26" s="96"/>
      <c r="S26" s="96"/>
      <c r="T26" s="96"/>
      <c r="U26" s="96"/>
      <c r="V26" s="96"/>
      <c r="W26" s="96"/>
      <c r="X26" s="97"/>
    </row>
    <row r="27" spans="1:24" ht="7.9" customHeight="1" x14ac:dyDescent="0.35">
      <c r="A27" s="110"/>
      <c r="B27" s="110"/>
      <c r="C27" s="110"/>
      <c r="D27" s="110"/>
      <c r="E27" s="110"/>
      <c r="F27" s="110"/>
      <c r="G27" s="110"/>
      <c r="H27" s="110"/>
      <c r="I27" s="111"/>
      <c r="J27" s="47"/>
    </row>
    <row r="28" spans="1:24" ht="14.65" customHeight="1" x14ac:dyDescent="0.35">
      <c r="A28" s="107" t="s">
        <v>15</v>
      </c>
      <c r="B28" s="105"/>
      <c r="C28" s="89"/>
      <c r="D28" s="90"/>
      <c r="E28" s="90"/>
      <c r="F28" s="91"/>
      <c r="G28" s="44" t="s">
        <v>13</v>
      </c>
      <c r="H28" s="108"/>
      <c r="I28" s="109"/>
      <c r="J28" s="47"/>
    </row>
    <row r="29" spans="1:24" ht="7.9" customHeight="1" x14ac:dyDescent="0.35">
      <c r="A29" s="110"/>
      <c r="B29" s="110"/>
      <c r="C29" s="110"/>
      <c r="D29" s="110"/>
      <c r="E29" s="110"/>
      <c r="F29" s="110"/>
      <c r="G29" s="110"/>
      <c r="H29" s="110"/>
      <c r="I29" s="111"/>
      <c r="J29" s="47"/>
    </row>
    <row r="30" spans="1:24" ht="14.65" customHeight="1" x14ac:dyDescent="0.35">
      <c r="A30" s="107" t="s">
        <v>61</v>
      </c>
      <c r="B30" s="105"/>
      <c r="C30" s="89"/>
      <c r="D30" s="90"/>
      <c r="E30" s="90"/>
      <c r="F30" s="91"/>
      <c r="G30" s="44" t="s">
        <v>13</v>
      </c>
      <c r="H30" s="108"/>
      <c r="I30" s="109"/>
      <c r="J30" s="47"/>
    </row>
    <row r="31" spans="1:24" ht="7.9" customHeight="1" x14ac:dyDescent="0.35">
      <c r="A31" s="110"/>
      <c r="B31" s="110"/>
      <c r="C31" s="110"/>
      <c r="D31" s="110"/>
      <c r="E31" s="110"/>
      <c r="F31" s="110"/>
      <c r="G31" s="110"/>
      <c r="H31" s="110"/>
      <c r="I31" s="111"/>
      <c r="J31" s="47"/>
    </row>
    <row r="32" spans="1:24" ht="14.65" customHeight="1" x14ac:dyDescent="0.35">
      <c r="A32" s="105" t="s">
        <v>62</v>
      </c>
      <c r="B32" s="106"/>
      <c r="C32" s="89" t="s">
        <v>91</v>
      </c>
      <c r="D32" s="90"/>
      <c r="E32" s="90"/>
      <c r="F32" s="91"/>
      <c r="G32" s="44" t="s">
        <v>13</v>
      </c>
      <c r="H32" s="108" t="s">
        <v>89</v>
      </c>
      <c r="I32" s="109"/>
      <c r="J32" s="47"/>
    </row>
    <row r="33" spans="1:19" ht="7.9" customHeight="1" x14ac:dyDescent="0.35">
      <c r="A33" s="110"/>
      <c r="B33" s="110"/>
      <c r="C33" s="110"/>
      <c r="D33" s="110"/>
      <c r="E33" s="110"/>
      <c r="F33" s="110"/>
      <c r="G33" s="110"/>
      <c r="H33" s="110"/>
      <c r="I33" s="111"/>
      <c r="J33" s="47"/>
    </row>
    <row r="34" spans="1:19" ht="13.15" customHeight="1" x14ac:dyDescent="0.35">
      <c r="A34" s="123" t="s">
        <v>16</v>
      </c>
      <c r="B34" s="116" t="str">
        <f>IF(L39=Q39,"",L39)</f>
        <v>MILES</v>
      </c>
      <c r="C34" s="116"/>
      <c r="D34" s="125" t="s">
        <v>65</v>
      </c>
      <c r="E34" s="125"/>
      <c r="F34" s="127" t="s">
        <v>20</v>
      </c>
      <c r="G34" s="127"/>
      <c r="H34" s="75" t="str">
        <f>IF(L39=Q39,"",IF(B34=Q37,Q38,Q37))</f>
        <v>KILOMETRES</v>
      </c>
      <c r="I34" s="76"/>
      <c r="J34" s="77"/>
    </row>
    <row r="35" spans="1:19" ht="13.15" customHeight="1" thickBot="1" x14ac:dyDescent="0.4">
      <c r="A35" s="124"/>
      <c r="B35" s="52" t="str">
        <f>IF(L39=Q39,"",M39)</f>
        <v>Cumulative</v>
      </c>
      <c r="C35" s="52" t="str">
        <f>IF(L39=Q39,"",IF(B35=R37,R38,R37))</f>
        <v>Distance</v>
      </c>
      <c r="D35" s="126"/>
      <c r="E35" s="126"/>
      <c r="F35" s="128"/>
      <c r="G35" s="128"/>
      <c r="H35" s="52" t="str">
        <f>IF(L39=Q39,"",B35)</f>
        <v>Cumulative</v>
      </c>
      <c r="I35" s="78" t="str">
        <f>IF(L39=R39,"",C35)</f>
        <v>Distance</v>
      </c>
      <c r="J35" s="79"/>
      <c r="K35" s="41"/>
      <c r="L35" s="41"/>
      <c r="M35" s="41"/>
      <c r="N35" s="41"/>
    </row>
    <row r="36" spans="1:19" ht="16.899999999999999" customHeight="1" thickBot="1" x14ac:dyDescent="0.4">
      <c r="A36" s="148">
        <v>1</v>
      </c>
      <c r="B36" s="146">
        <v>0</v>
      </c>
      <c r="C36" s="147" t="str">
        <f>IF(B36="","",IF(B36=0,"TRIP","Error"))</f>
        <v>TRIP</v>
      </c>
      <c r="D36" s="121"/>
      <c r="E36" s="122"/>
      <c r="F36" s="117" t="s">
        <v>92</v>
      </c>
      <c r="G36" s="118"/>
      <c r="H36" s="147">
        <f>IF(B36="","",IF(B36=0,0,IF($H$34=$Q$37,B36*$M$26,B36*$M$24)))</f>
        <v>0</v>
      </c>
      <c r="I36" s="80" t="str">
        <f>IF(H36="","",IF(B36=0,"TRIP",IF(B36&gt;0,"Error",IF($I$35=$R$38,I34+H36,H36-H34))))</f>
        <v>TRIP</v>
      </c>
      <c r="J36" s="81"/>
      <c r="K36" s="40"/>
      <c r="L36" s="161" t="s">
        <v>47</v>
      </c>
      <c r="M36" s="162"/>
      <c r="N36" s="162"/>
      <c r="O36" s="163"/>
      <c r="Q36" s="86" t="s">
        <v>0</v>
      </c>
      <c r="R36" s="87"/>
      <c r="S36" s="88"/>
    </row>
    <row r="37" spans="1:19" ht="16.899999999999999" customHeight="1" thickTop="1" thickBot="1" x14ac:dyDescent="0.4">
      <c r="A37" s="149"/>
      <c r="B37" s="103"/>
      <c r="C37" s="63"/>
      <c r="D37" s="67"/>
      <c r="E37" s="68"/>
      <c r="F37" s="119"/>
      <c r="G37" s="120"/>
      <c r="H37" s="63"/>
      <c r="I37" s="82"/>
      <c r="J37" s="83"/>
      <c r="K37" s="40"/>
      <c r="L37" s="164" t="s">
        <v>48</v>
      </c>
      <c r="M37" s="165"/>
      <c r="N37" s="166" t="s">
        <v>49</v>
      </c>
      <c r="O37" s="167"/>
      <c r="Q37" s="7" t="s">
        <v>64</v>
      </c>
      <c r="R37" s="8" t="s">
        <v>2</v>
      </c>
      <c r="S37" s="9" t="s">
        <v>17</v>
      </c>
    </row>
    <row r="38" spans="1:19" ht="16.899999999999999" customHeight="1" thickTop="1" thickBot="1" x14ac:dyDescent="0.4">
      <c r="A38" s="149"/>
      <c r="B38" s="103"/>
      <c r="C38" s="63"/>
      <c r="D38" s="67"/>
      <c r="E38" s="68"/>
      <c r="F38" s="119"/>
      <c r="G38" s="120"/>
      <c r="H38" s="63"/>
      <c r="I38" s="82"/>
      <c r="J38" s="83"/>
      <c r="K38" s="41"/>
      <c r="L38" s="32" t="s">
        <v>50</v>
      </c>
      <c r="M38" s="33" t="s">
        <v>51</v>
      </c>
      <c r="N38" s="166"/>
      <c r="O38" s="167"/>
      <c r="Q38" s="10" t="s">
        <v>63</v>
      </c>
      <c r="R38" s="8" t="s">
        <v>3</v>
      </c>
      <c r="S38" s="9" t="s">
        <v>18</v>
      </c>
    </row>
    <row r="39" spans="1:19" ht="16.899999999999999" customHeight="1" thickTop="1" thickBot="1" x14ac:dyDescent="0.4">
      <c r="A39" s="149"/>
      <c r="B39" s="104"/>
      <c r="C39" s="64"/>
      <c r="D39" s="67"/>
      <c r="E39" s="68"/>
      <c r="F39" s="119"/>
      <c r="G39" s="120"/>
      <c r="H39" s="64"/>
      <c r="I39" s="84"/>
      <c r="J39" s="85"/>
      <c r="K39" s="40"/>
      <c r="L39" s="34" t="s">
        <v>63</v>
      </c>
      <c r="M39" s="45" t="s">
        <v>3</v>
      </c>
      <c r="N39" s="168" t="s">
        <v>52</v>
      </c>
      <c r="O39" s="169"/>
      <c r="Q39" s="11" t="s">
        <v>1</v>
      </c>
      <c r="R39" s="12" t="s">
        <v>1</v>
      </c>
      <c r="S39" s="13" t="s">
        <v>19</v>
      </c>
    </row>
    <row r="40" spans="1:19" ht="16.899999999999999" customHeight="1" thickTop="1" thickBot="1" x14ac:dyDescent="0.4">
      <c r="A40" s="100">
        <f>IF(A36="",A32+1,A36+1)</f>
        <v>2</v>
      </c>
      <c r="B40" s="102">
        <v>0.1</v>
      </c>
      <c r="C40" s="62">
        <f>IF(OR($L$39=$Q$39,$M$39=$R$39),"",IF(B40="","",IF(AND(B40=0,B36=0),0,IF(B40=0,"TRIP",IF(AND(C$35=$R$38,C36="TRIP"),B40+B36,IF(AND(C$35=$R$37,C36="TRIP"),B40-B36,IF(C$35=$R$38,B40+B36,B40-B36)))))))</f>
        <v>0.1</v>
      </c>
      <c r="D40" s="138"/>
      <c r="E40" s="139"/>
      <c r="F40" s="69"/>
      <c r="G40" s="70"/>
      <c r="H40" s="62">
        <f>IF(B40="","",IF(B40=0,0,IF($H$34=$Q$37,B40*$M$26,B40*$M$24)))</f>
        <v>0.16093400000000002</v>
      </c>
      <c r="I40" s="56">
        <f>IF(OR($L$39=$Q$39,$M$39=$R$39),"",IF(B40="","",IF(AND(B40=0,B36=0),0,IF(B40=0,"TRIP",IF(AND(I$35=$R$38,I36="TRIP"),H40+H36,IF(AND(I$35=$R$37,I36="TRIP"),H40-H36,IF(I$35=$R$38,H40+H35,H40-H36)))))))</f>
        <v>0.16093400000000002</v>
      </c>
      <c r="J40" s="57"/>
      <c r="K40" s="40"/>
      <c r="L40" s="164" t="s">
        <v>53</v>
      </c>
      <c r="M40" s="165"/>
      <c r="N40" s="168"/>
      <c r="O40" s="169"/>
      <c r="Q40" s="29" t="s">
        <v>36</v>
      </c>
      <c r="R40" s="30" t="s">
        <v>37</v>
      </c>
      <c r="S40" s="48" t="s">
        <v>60</v>
      </c>
    </row>
    <row r="41" spans="1:19" ht="16.899999999999999" customHeight="1" thickTop="1" thickBot="1" x14ac:dyDescent="0.4">
      <c r="A41" s="101"/>
      <c r="B41" s="103"/>
      <c r="C41" s="63"/>
      <c r="D41" s="140"/>
      <c r="E41" s="141"/>
      <c r="F41" s="71"/>
      <c r="G41" s="72"/>
      <c r="H41" s="63"/>
      <c r="I41" s="56"/>
      <c r="J41" s="57"/>
      <c r="K41" s="40"/>
      <c r="L41" s="35" t="s">
        <v>54</v>
      </c>
      <c r="M41" s="36" t="s">
        <v>55</v>
      </c>
      <c r="N41" s="168"/>
      <c r="O41" s="169"/>
    </row>
    <row r="42" spans="1:19" ht="16.899999999999999" customHeight="1" thickTop="1" thickBot="1" x14ac:dyDescent="0.4">
      <c r="A42" s="101"/>
      <c r="B42" s="103"/>
      <c r="C42" s="63"/>
      <c r="D42" s="140"/>
      <c r="E42" s="141"/>
      <c r="F42" s="71"/>
      <c r="G42" s="72"/>
      <c r="H42" s="63"/>
      <c r="I42" s="56"/>
      <c r="J42" s="57"/>
      <c r="K42" s="40"/>
      <c r="L42" s="34" t="s">
        <v>36</v>
      </c>
      <c r="M42" s="37" t="s">
        <v>36</v>
      </c>
      <c r="N42" s="168"/>
      <c r="O42" s="169"/>
    </row>
    <row r="43" spans="1:19" ht="16.899999999999999" customHeight="1" thickTop="1" thickBot="1" x14ac:dyDescent="0.4">
      <c r="A43" s="101"/>
      <c r="B43" s="104"/>
      <c r="C43" s="64"/>
      <c r="D43" s="142"/>
      <c r="E43" s="143"/>
      <c r="F43" s="73"/>
      <c r="G43" s="74"/>
      <c r="H43" s="64"/>
      <c r="I43" s="56"/>
      <c r="J43" s="57"/>
      <c r="K43" s="42"/>
      <c r="L43" s="32" t="s">
        <v>56</v>
      </c>
      <c r="M43" s="33" t="s">
        <v>57</v>
      </c>
      <c r="N43" s="168"/>
      <c r="O43" s="169"/>
    </row>
    <row r="44" spans="1:19" ht="16.899999999999999" customHeight="1" thickTop="1" thickBot="1" x14ac:dyDescent="0.4">
      <c r="A44" s="100">
        <f>IF(A40="",A36+1,A40+1)</f>
        <v>3</v>
      </c>
      <c r="B44" s="102">
        <v>0.2</v>
      </c>
      <c r="C44" s="62">
        <f>IF(OR($L$39=$Q$39,$M$39=$R$39),"",IF(B44="","",IF(AND(B44=0,B40=0),0,IF(B44=0,"TRIP",IF(AND(C$35=$R$38,C40="TRIP"),B44+B40,IF(AND(C$35=$R$37,C40="TRIP"),B44-B40,IF(C$35=$R$38,B44+C40,B44-B40)))))))</f>
        <v>0.1</v>
      </c>
      <c r="D44" s="67"/>
      <c r="E44" s="68"/>
      <c r="F44" s="98" t="s">
        <v>93</v>
      </c>
      <c r="G44" s="99"/>
      <c r="H44" s="62">
        <f>IF(B44="","",IF(B44=0,0,IF($H$34=$Q$37,B44*$M$26,B44*$M$24)))</f>
        <v>0.32186800000000004</v>
      </c>
      <c r="I44" s="56">
        <f>IF(OR($L$39=$Q$39,$M$39=$R$39),"",IF(B44="","",IF(AND(B44=0,B40=0),0,IF(B44=0,"TRIP",IF(AND(I$35=$R$38,I40="TRIP"),H44+H40,IF(AND(I$35=$R$37,I40="TRIP"),H44-H40,IF(I$35=$R$38,H44+I40,H44-H40)))))))</f>
        <v>0.16093400000000002</v>
      </c>
      <c r="J44" s="57"/>
      <c r="K44" s="42"/>
      <c r="L44" s="34" t="s">
        <v>36</v>
      </c>
      <c r="M44" s="37" t="s">
        <v>36</v>
      </c>
      <c r="N44" s="168"/>
      <c r="O44" s="169"/>
    </row>
    <row r="45" spans="1:19" ht="16.899999999999999" customHeight="1" thickTop="1" thickBot="1" x14ac:dyDescent="0.4">
      <c r="A45" s="101"/>
      <c r="B45" s="103"/>
      <c r="C45" s="63"/>
      <c r="D45" s="67"/>
      <c r="E45" s="68"/>
      <c r="F45" s="98"/>
      <c r="G45" s="99"/>
      <c r="H45" s="63"/>
      <c r="I45" s="56"/>
      <c r="J45" s="57"/>
      <c r="K45" s="42"/>
      <c r="L45" s="156"/>
      <c r="M45" s="33" t="s">
        <v>58</v>
      </c>
      <c r="N45" s="168"/>
      <c r="O45" s="169"/>
    </row>
    <row r="46" spans="1:19" ht="16.899999999999999" customHeight="1" thickTop="1" thickBot="1" x14ac:dyDescent="0.4">
      <c r="A46" s="101"/>
      <c r="B46" s="103"/>
      <c r="C46" s="63"/>
      <c r="D46" s="67"/>
      <c r="E46" s="68"/>
      <c r="F46" s="98"/>
      <c r="G46" s="99"/>
      <c r="H46" s="63"/>
      <c r="I46" s="56"/>
      <c r="J46" s="57"/>
      <c r="K46" s="42"/>
      <c r="L46" s="156"/>
      <c r="M46" s="37" t="s">
        <v>36</v>
      </c>
      <c r="N46" s="168"/>
      <c r="O46" s="169"/>
    </row>
    <row r="47" spans="1:19" ht="16.899999999999999" customHeight="1" thickTop="1" thickBot="1" x14ac:dyDescent="0.4">
      <c r="A47" s="101"/>
      <c r="B47" s="104"/>
      <c r="C47" s="64"/>
      <c r="D47" s="67"/>
      <c r="E47" s="68"/>
      <c r="F47" s="98"/>
      <c r="G47" s="99"/>
      <c r="H47" s="64"/>
      <c r="I47" s="56"/>
      <c r="J47" s="57"/>
      <c r="K47" s="28"/>
      <c r="L47" s="156"/>
      <c r="M47" s="33" t="s">
        <v>59</v>
      </c>
      <c r="N47" s="168"/>
      <c r="O47" s="169"/>
    </row>
    <row r="48" spans="1:19" ht="16.899999999999999" customHeight="1" thickTop="1" thickBot="1" x14ac:dyDescent="0.4">
      <c r="A48" s="100">
        <f t="shared" ref="A48" si="0">IF(A44="",A40+1,A44+1)</f>
        <v>4</v>
      </c>
      <c r="B48" s="102">
        <v>1</v>
      </c>
      <c r="C48" s="62">
        <f t="shared" ref="C48" si="1">IF(OR($L$39=$Q$39,$M$39=$R$39),"",IF(B48="","",IF(AND(B48=0,B44=0),0,IF(B48=0,"TRIP",IF(AND(C$35=$R$38,C44="TRIP"),B48+B44,IF(AND(C$35=$R$37,C44="TRIP"),B48-B44,IF(C$35=$R$38,B48+C44,B48-B44)))))))</f>
        <v>0.8</v>
      </c>
      <c r="D48" s="67"/>
      <c r="E48" s="68"/>
      <c r="F48" s="144"/>
      <c r="G48" s="145"/>
      <c r="H48" s="62">
        <f>IF(B48="","",IF(B48=0,0,IF($H$34=$Q$37,B48*$M$26,B48*$M$24)))</f>
        <v>1.60934</v>
      </c>
      <c r="I48" s="56">
        <f t="shared" ref="I48" si="2">IF(OR($L$39=$Q$39,$M$39=$R$39),"",IF(B48="","",IF(AND(B48=0,B44=0),0,IF(B48=0,"TRIP",IF(AND(I$35=$R$38,I44="TRIP"),H48+H44,IF(AND(I$35=$R$37,I44="TRIP"),H48-H44,IF(I$35=$R$38,H48+I44,H48-H44)))))))</f>
        <v>1.2874719999999999</v>
      </c>
      <c r="J48" s="57"/>
      <c r="K48" s="28"/>
      <c r="L48" s="157"/>
      <c r="M48" s="38" t="s">
        <v>36</v>
      </c>
      <c r="N48" s="170"/>
      <c r="O48" s="171"/>
    </row>
    <row r="49" spans="1:11" ht="16.899999999999999" customHeight="1" thickTop="1" thickBot="1" x14ac:dyDescent="0.4">
      <c r="A49" s="101"/>
      <c r="B49" s="103"/>
      <c r="C49" s="63"/>
      <c r="D49" s="67"/>
      <c r="E49" s="68"/>
      <c r="F49" s="144"/>
      <c r="G49" s="145"/>
      <c r="H49" s="63"/>
      <c r="I49" s="56"/>
      <c r="J49" s="57"/>
      <c r="K49" s="28"/>
    </row>
    <row r="50" spans="1:11" ht="16.899999999999999" customHeight="1" thickTop="1" thickBot="1" x14ac:dyDescent="0.4">
      <c r="A50" s="101"/>
      <c r="B50" s="103"/>
      <c r="C50" s="63"/>
      <c r="D50" s="67"/>
      <c r="E50" s="68"/>
      <c r="F50" s="144"/>
      <c r="G50" s="145"/>
      <c r="H50" s="63"/>
      <c r="I50" s="56"/>
      <c r="J50" s="57"/>
      <c r="K50" s="28"/>
    </row>
    <row r="51" spans="1:11" ht="16.899999999999999" customHeight="1" thickTop="1" thickBot="1" x14ac:dyDescent="0.4">
      <c r="A51" s="101"/>
      <c r="B51" s="104"/>
      <c r="C51" s="64"/>
      <c r="D51" s="67"/>
      <c r="E51" s="68"/>
      <c r="F51" s="144"/>
      <c r="G51" s="145"/>
      <c r="H51" s="64"/>
      <c r="I51" s="56"/>
      <c r="J51" s="57"/>
      <c r="K51" s="28"/>
    </row>
    <row r="52" spans="1:11" ht="16.899999999999999" customHeight="1" thickTop="1" thickBot="1" x14ac:dyDescent="0.4">
      <c r="A52" s="100">
        <f t="shared" ref="A52" si="3">IF(A48="",A44+1,A48+1)</f>
        <v>5</v>
      </c>
      <c r="B52" s="102">
        <v>1.1000000000000001</v>
      </c>
      <c r="C52" s="62">
        <f t="shared" ref="C52" si="4">IF(OR($L$39=$Q$39,$M$39=$R$39),"",IF(B52="","",IF(AND(B52=0,B48=0),0,IF(B52=0,"TRIP",IF(AND(C$35=$R$38,C48="TRIP"),B52+B48,IF(AND(C$35=$R$37,C48="TRIP"),B52-B48,IF(C$35=$R$38,B52+C48,B52-B48)))))))</f>
        <v>0.10000000000000009</v>
      </c>
      <c r="D52" s="67"/>
      <c r="E52" s="68"/>
      <c r="F52" s="98" t="s">
        <v>94</v>
      </c>
      <c r="G52" s="99"/>
      <c r="H52" s="62">
        <f>IF(B52="","",IF(B52=0,0,IF($H$34=$Q$37,B52*$M$26,B52*$M$24)))</f>
        <v>1.7702740000000001</v>
      </c>
      <c r="I52" s="56">
        <f t="shared" ref="I52" si="5">IF(OR($L$39=$Q$39,$M$39=$R$39),"",IF(B52="","",IF(AND(B52=0,B48=0),0,IF(B52=0,"TRIP",IF(AND(I$35=$R$38,I48="TRIP"),H52+H48,IF(AND(I$35=$R$37,I48="TRIP"),H52-H48,IF(I$35=$R$38,H52+I48,H52-H48)))))))</f>
        <v>0.16093400000000013</v>
      </c>
      <c r="J52" s="57"/>
      <c r="K52" s="28"/>
    </row>
    <row r="53" spans="1:11" ht="16.899999999999999" customHeight="1" thickTop="1" thickBot="1" x14ac:dyDescent="0.4">
      <c r="A53" s="101"/>
      <c r="B53" s="103"/>
      <c r="C53" s="63"/>
      <c r="D53" s="67"/>
      <c r="E53" s="68"/>
      <c r="F53" s="98"/>
      <c r="G53" s="99"/>
      <c r="H53" s="63"/>
      <c r="I53" s="56"/>
      <c r="J53" s="57"/>
      <c r="K53" s="28"/>
    </row>
    <row r="54" spans="1:11" ht="16.899999999999999" customHeight="1" thickTop="1" thickBot="1" x14ac:dyDescent="0.4">
      <c r="A54" s="101"/>
      <c r="B54" s="103"/>
      <c r="C54" s="63"/>
      <c r="D54" s="67"/>
      <c r="E54" s="68"/>
      <c r="F54" s="98"/>
      <c r="G54" s="99"/>
      <c r="H54" s="63"/>
      <c r="I54" s="56"/>
      <c r="J54" s="57"/>
      <c r="K54" s="28"/>
    </row>
    <row r="55" spans="1:11" ht="16.899999999999999" customHeight="1" thickTop="1" thickBot="1" x14ac:dyDescent="0.4">
      <c r="A55" s="101"/>
      <c r="B55" s="104"/>
      <c r="C55" s="64"/>
      <c r="D55" s="67"/>
      <c r="E55" s="68"/>
      <c r="F55" s="98"/>
      <c r="G55" s="99"/>
      <c r="H55" s="64"/>
      <c r="I55" s="56"/>
      <c r="J55" s="57"/>
      <c r="K55" s="28"/>
    </row>
    <row r="56" spans="1:11" ht="16.899999999999999" customHeight="1" thickTop="1" thickBot="1" x14ac:dyDescent="0.4">
      <c r="A56" s="100">
        <f t="shared" ref="A56" si="6">IF(A52="",A48+1,A52+1)</f>
        <v>6</v>
      </c>
      <c r="B56" s="102">
        <v>1.9</v>
      </c>
      <c r="C56" s="62">
        <f t="shared" ref="C56" si="7">IF(OR($L$39=$Q$39,$M$39=$R$39),"",IF(B56="","",IF(AND(B56=0,B52=0),0,IF(B56=0,"TRIP",IF(AND(C$35=$R$38,C52="TRIP"),B56+B52,IF(AND(C$35=$R$37,C52="TRIP"),B56-B52,IF(C$35=$R$38,B56+C52,B56-B52)))))))</f>
        <v>0.79999999999999982</v>
      </c>
      <c r="D56" s="67"/>
      <c r="E56" s="68"/>
      <c r="F56" s="112" t="s">
        <v>95</v>
      </c>
      <c r="G56" s="113"/>
      <c r="H56" s="62">
        <f>IF(B56="","",IF(B56=0,0,IF($H$34=$Q$37,B56*$M$26,B56*$M$24)))</f>
        <v>3.0577459999999999</v>
      </c>
      <c r="I56" s="56">
        <f t="shared" ref="I56" si="8">IF(OR($L$39=$Q$39,$M$39=$R$39),"",IF(B56="","",IF(AND(B56=0,B52=0),0,IF(B56=0,"TRIP",IF(AND(I$35=$R$38,I52="TRIP"),H56+H52,IF(AND(I$35=$R$37,I52="TRIP"),H56-H52,IF(I$35=$R$38,H56+I52,H56-H52)))))))</f>
        <v>1.2874719999999997</v>
      </c>
      <c r="J56" s="57"/>
      <c r="K56" s="28"/>
    </row>
    <row r="57" spans="1:11" ht="16.899999999999999" customHeight="1" thickTop="1" thickBot="1" x14ac:dyDescent="0.4">
      <c r="A57" s="101"/>
      <c r="B57" s="103"/>
      <c r="C57" s="63"/>
      <c r="D57" s="67"/>
      <c r="E57" s="68"/>
      <c r="F57" s="112"/>
      <c r="G57" s="113"/>
      <c r="H57" s="63"/>
      <c r="I57" s="56"/>
      <c r="J57" s="57"/>
      <c r="K57" s="28"/>
    </row>
    <row r="58" spans="1:11" ht="16.899999999999999" customHeight="1" thickTop="1" thickBot="1" x14ac:dyDescent="0.4">
      <c r="A58" s="101"/>
      <c r="B58" s="103"/>
      <c r="C58" s="63"/>
      <c r="D58" s="67"/>
      <c r="E58" s="68"/>
      <c r="F58" s="112"/>
      <c r="G58" s="113"/>
      <c r="H58" s="63"/>
      <c r="I58" s="56"/>
      <c r="J58" s="57"/>
      <c r="K58" s="28"/>
    </row>
    <row r="59" spans="1:11" ht="16.899999999999999" customHeight="1" thickTop="1" thickBot="1" x14ac:dyDescent="0.4">
      <c r="A59" s="101"/>
      <c r="B59" s="104"/>
      <c r="C59" s="64"/>
      <c r="D59" s="67"/>
      <c r="E59" s="68"/>
      <c r="F59" s="112"/>
      <c r="G59" s="113"/>
      <c r="H59" s="64"/>
      <c r="I59" s="56"/>
      <c r="J59" s="57"/>
      <c r="K59" s="28"/>
    </row>
    <row r="60" spans="1:11" ht="16.899999999999999" customHeight="1" thickTop="1" thickBot="1" x14ac:dyDescent="0.4">
      <c r="A60" s="100">
        <f t="shared" ref="A60" si="9">IF(A56="",A52+1,A56+1)</f>
        <v>7</v>
      </c>
      <c r="B60" s="102">
        <v>2</v>
      </c>
      <c r="C60" s="62">
        <f t="shared" ref="C60" si="10">IF(OR($L$39=$Q$39,$M$39=$R$39),"",IF(B60="","",IF(AND(B60=0,B56=0),0,IF(B60=0,"TRIP",IF(AND(C$35=$R$38,C56="TRIP"),B60+B56,IF(AND(C$35=$R$37,C56="TRIP"),B60-B56,IF(C$35=$R$38,B60+C56,B60-B56)))))))</f>
        <v>0.10000000000000009</v>
      </c>
      <c r="D60" s="67"/>
      <c r="E60" s="68"/>
      <c r="F60" s="112"/>
      <c r="G60" s="113"/>
      <c r="H60" s="62">
        <f>IF(B60="","",IF(B60=0,0,IF($H$34=$Q$37,B60*$M$26,B60*$M$24)))</f>
        <v>3.21868</v>
      </c>
      <c r="I60" s="56">
        <f t="shared" ref="I60" si="11">IF(OR($L$39=$Q$39,$M$39=$R$39),"",IF(B60="","",IF(AND(B60=0,B56=0),0,IF(B60=0,"TRIP",IF(AND(I$35=$R$38,I56="TRIP"),H60+H56,IF(AND(I$35=$R$37,I56="TRIP"),H60-H56,IF(I$35=$R$38,H60+I56,H60-H56)))))))</f>
        <v>0.16093400000000013</v>
      </c>
      <c r="J60" s="57"/>
    </row>
    <row r="61" spans="1:11" ht="16.899999999999999" customHeight="1" thickTop="1" thickBot="1" x14ac:dyDescent="0.4">
      <c r="A61" s="101"/>
      <c r="B61" s="103"/>
      <c r="C61" s="63"/>
      <c r="D61" s="67"/>
      <c r="E61" s="68"/>
      <c r="F61" s="112"/>
      <c r="G61" s="113"/>
      <c r="H61" s="63"/>
      <c r="I61" s="56"/>
      <c r="J61" s="57"/>
    </row>
    <row r="62" spans="1:11" ht="16.899999999999999" customHeight="1" thickTop="1" thickBot="1" x14ac:dyDescent="0.4">
      <c r="A62" s="101"/>
      <c r="B62" s="103"/>
      <c r="C62" s="63"/>
      <c r="D62" s="67"/>
      <c r="E62" s="68"/>
      <c r="F62" s="112"/>
      <c r="G62" s="113"/>
      <c r="H62" s="63"/>
      <c r="I62" s="56"/>
      <c r="J62" s="57"/>
    </row>
    <row r="63" spans="1:11" ht="16.899999999999999" customHeight="1" thickTop="1" thickBot="1" x14ac:dyDescent="0.4">
      <c r="A63" s="101"/>
      <c r="B63" s="104"/>
      <c r="C63" s="64"/>
      <c r="D63" s="150"/>
      <c r="E63" s="151"/>
      <c r="F63" s="114"/>
      <c r="G63" s="115"/>
      <c r="H63" s="64"/>
      <c r="I63" s="56"/>
      <c r="J63" s="57"/>
    </row>
    <row r="64" spans="1:11" ht="16.899999999999999" customHeight="1" thickTop="1" thickBot="1" x14ac:dyDescent="0.4">
      <c r="A64" s="100">
        <f t="shared" ref="A64" si="12">IF(A60="",A56+1,A60+1)</f>
        <v>8</v>
      </c>
      <c r="B64" s="102">
        <v>2.5</v>
      </c>
      <c r="C64" s="62">
        <f t="shared" ref="C64" si="13">IF(OR($L$39=$Q$39,$M$39=$R$39),"",IF(B64="","",IF(AND(B64=0,B60=0),0,IF(B64=0,"TRIP",IF(AND(C$35=$R$38,C60="TRIP"),B64+B60,IF(AND(C$35=$R$37,C60="TRIP"),B64-B60,IF(C$35=$R$38,B64+C60,B64-B60)))))))</f>
        <v>0.5</v>
      </c>
      <c r="D64" s="58"/>
      <c r="E64" s="59"/>
      <c r="F64" s="60"/>
      <c r="G64" s="61"/>
      <c r="H64" s="62">
        <f>IF(B64="","",IF(B64=0,0,IF($H$34=$Q$37,B64*$M$26,B64*$M$24)))</f>
        <v>4.0233499999999998</v>
      </c>
      <c r="I64" s="56">
        <f t="shared" ref="I64" si="14">IF(OR($L$39=$Q$39,$M$39=$R$39),"",IF(B64="","",IF(AND(B64=0,B60=0),0,IF(B64=0,"TRIP",IF(AND(I$35=$R$38,I60="TRIP"),H64+H60,IF(AND(I$35=$R$37,I60="TRIP"),H64-H60,IF(I$35=$R$38,H64+I60,H64-H60)))))))</f>
        <v>0.80466999999999977</v>
      </c>
      <c r="J64" s="57"/>
    </row>
    <row r="65" spans="1:10" ht="16.899999999999999" customHeight="1" thickTop="1" thickBot="1" x14ac:dyDescent="0.4">
      <c r="A65" s="101"/>
      <c r="B65" s="103"/>
      <c r="C65" s="63"/>
      <c r="D65" s="58"/>
      <c r="E65" s="59"/>
      <c r="F65" s="60"/>
      <c r="G65" s="61"/>
      <c r="H65" s="63"/>
      <c r="I65" s="56"/>
      <c r="J65" s="57"/>
    </row>
    <row r="66" spans="1:10" ht="16.899999999999999" customHeight="1" thickTop="1" thickBot="1" x14ac:dyDescent="0.4">
      <c r="A66" s="101"/>
      <c r="B66" s="103"/>
      <c r="C66" s="63"/>
      <c r="D66" s="58"/>
      <c r="E66" s="59"/>
      <c r="F66" s="60"/>
      <c r="G66" s="61"/>
      <c r="H66" s="63"/>
      <c r="I66" s="56"/>
      <c r="J66" s="57"/>
    </row>
    <row r="67" spans="1:10" ht="16.899999999999999" customHeight="1" thickTop="1" thickBot="1" x14ac:dyDescent="0.4">
      <c r="A67" s="101"/>
      <c r="B67" s="104"/>
      <c r="C67" s="64"/>
      <c r="D67" s="58"/>
      <c r="E67" s="59"/>
      <c r="F67" s="60"/>
      <c r="G67" s="61"/>
      <c r="H67" s="64"/>
      <c r="I67" s="56"/>
      <c r="J67" s="57"/>
    </row>
    <row r="68" spans="1:10" ht="16.899999999999999" customHeight="1" thickTop="1" thickBot="1" x14ac:dyDescent="0.4">
      <c r="A68" s="100">
        <f t="shared" ref="A68" si="15">IF(A64="",A60+1,A64+1)</f>
        <v>9</v>
      </c>
      <c r="B68" s="102">
        <v>3.5</v>
      </c>
      <c r="C68" s="62">
        <f t="shared" ref="C68" si="16">IF(OR($L$39=$Q$39,$M$39=$R$39),"",IF(B68="","",IF(AND(B68=0,B64=0),0,IF(B68=0,"TRIP",IF(AND(C$35=$R$38,C64="TRIP"),B68+B64,IF(AND(C$35=$R$37,C64="TRIP"),B68-B64,IF(C$35=$R$38,B68+C64,B68-B64)))))))</f>
        <v>1</v>
      </c>
      <c r="D68" s="58"/>
      <c r="E68" s="59"/>
      <c r="F68" s="60" t="s">
        <v>96</v>
      </c>
      <c r="G68" s="61"/>
      <c r="H68" s="62">
        <f>IF(B68="","",IF(B68=0,0,IF($H$34=$Q$37,B68*$M$26,B68*$M$24)))</f>
        <v>5.6326900000000002</v>
      </c>
      <c r="I68" s="56">
        <f t="shared" ref="I68" si="17">IF(OR($L$39=$Q$39,$M$39=$R$39),"",IF(B68="","",IF(AND(B68=0,B64=0),0,IF(B68=0,"TRIP",IF(AND(I$35=$R$38,I64="TRIP"),H68+H64,IF(AND(I$35=$R$37,I64="TRIP"),H68-H64,IF(I$35=$R$38,H68+I64,H68-H64)))))))</f>
        <v>1.6093400000000004</v>
      </c>
      <c r="J68" s="57"/>
    </row>
    <row r="69" spans="1:10" ht="16.899999999999999" customHeight="1" thickTop="1" thickBot="1" x14ac:dyDescent="0.4">
      <c r="A69" s="101"/>
      <c r="B69" s="103"/>
      <c r="C69" s="63"/>
      <c r="D69" s="58"/>
      <c r="E69" s="59"/>
      <c r="F69" s="60"/>
      <c r="G69" s="61"/>
      <c r="H69" s="63"/>
      <c r="I69" s="56"/>
      <c r="J69" s="57"/>
    </row>
    <row r="70" spans="1:10" ht="16.899999999999999" customHeight="1" thickTop="1" thickBot="1" x14ac:dyDescent="0.4">
      <c r="A70" s="101"/>
      <c r="B70" s="103"/>
      <c r="C70" s="63"/>
      <c r="D70" s="58"/>
      <c r="E70" s="59"/>
      <c r="F70" s="60"/>
      <c r="G70" s="61"/>
      <c r="H70" s="63"/>
      <c r="I70" s="56"/>
      <c r="J70" s="57"/>
    </row>
    <row r="71" spans="1:10" ht="16.899999999999999" customHeight="1" thickTop="1" thickBot="1" x14ac:dyDescent="0.4">
      <c r="A71" s="101"/>
      <c r="B71" s="104"/>
      <c r="C71" s="64"/>
      <c r="D71" s="58"/>
      <c r="E71" s="59"/>
      <c r="F71" s="60"/>
      <c r="G71" s="61"/>
      <c r="H71" s="64"/>
      <c r="I71" s="56"/>
      <c r="J71" s="57"/>
    </row>
    <row r="72" spans="1:10" ht="16.899999999999999" customHeight="1" thickTop="1" thickBot="1" x14ac:dyDescent="0.4">
      <c r="A72" s="100"/>
      <c r="B72" s="102"/>
      <c r="C72" s="62" t="str">
        <f t="shared" ref="C72" si="18">IF(OR($L$39=$Q$39,$M$39=$R$39),"",IF(B72="","",IF(AND(B72=0,B68=0),0,IF(B72=0,"TRIP",IF(AND(C$35=$R$38,C68="TRIP"),B72+B68,IF(AND(C$35=$R$37,C68="TRIP"),B72-B68,IF(C$35=$R$38,B72+C68,B72-B68)))))))</f>
        <v/>
      </c>
      <c r="D72" s="58" t="s">
        <v>103</v>
      </c>
      <c r="E72" s="59"/>
      <c r="F72" s="60" t="s">
        <v>104</v>
      </c>
      <c r="G72" s="61"/>
      <c r="H72" s="62" t="str">
        <f>IF(B72="","",IF(B72=0,0,IF($H$34=$Q$37,B72*$M$26,B72*$M$24)))</f>
        <v/>
      </c>
      <c r="I72" s="56" t="str">
        <f t="shared" ref="I72" si="19">IF(OR($L$39=$Q$39,$M$39=$R$39),"",IF(B72="","",IF(AND(B72=0,B68=0),0,IF(B72=0,"TRIP",IF(AND(I$35=$R$38,I68="TRIP"),H72+H68,IF(AND(I$35=$R$37,I68="TRIP"),H72-H68,IF(I$35=$R$38,H72+I68,H72-H68)))))))</f>
        <v/>
      </c>
      <c r="J72" s="57"/>
    </row>
    <row r="73" spans="1:10" ht="16.899999999999999" customHeight="1" thickTop="1" thickBot="1" x14ac:dyDescent="0.4">
      <c r="A73" s="101"/>
      <c r="B73" s="103"/>
      <c r="C73" s="63"/>
      <c r="D73" s="58"/>
      <c r="E73" s="59"/>
      <c r="F73" s="60"/>
      <c r="G73" s="61"/>
      <c r="H73" s="63"/>
      <c r="I73" s="56"/>
      <c r="J73" s="57"/>
    </row>
    <row r="74" spans="1:10" ht="16.899999999999999" customHeight="1" thickTop="1" thickBot="1" x14ac:dyDescent="0.4">
      <c r="A74" s="101"/>
      <c r="B74" s="103"/>
      <c r="C74" s="63"/>
      <c r="D74" s="58"/>
      <c r="E74" s="59"/>
      <c r="F74" s="60"/>
      <c r="G74" s="61"/>
      <c r="H74" s="63"/>
      <c r="I74" s="56"/>
      <c r="J74" s="57"/>
    </row>
    <row r="75" spans="1:10" ht="16.899999999999999" customHeight="1" thickTop="1" thickBot="1" x14ac:dyDescent="0.4">
      <c r="A75" s="101"/>
      <c r="B75" s="104"/>
      <c r="C75" s="64"/>
      <c r="D75" s="58"/>
      <c r="E75" s="59"/>
      <c r="F75" s="60"/>
      <c r="G75" s="61"/>
      <c r="H75" s="64"/>
      <c r="I75" s="56"/>
      <c r="J75" s="57"/>
    </row>
    <row r="76" spans="1:10" ht="16.899999999999999" customHeight="1" thickTop="1" thickBot="1" x14ac:dyDescent="0.4">
      <c r="A76" s="100">
        <f t="shared" ref="A76" si="20">IF(A72="",A68+1,A72+1)</f>
        <v>10</v>
      </c>
      <c r="B76" s="102">
        <v>0</v>
      </c>
      <c r="C76" s="62">
        <f t="shared" ref="C76" si="21">IF(OR($L$39=$Q$39,$M$39=$R$39),"",IF(B76="","",IF(AND(B76=0,B72=0),0,IF(B76=0,"TRIP",IF(AND(C$35=$R$38,C72="TRIP"),B76+B72,IF(AND(C$35=$R$37,C72="TRIP"),B76-B72,IF(C$35=$R$38,B76+C72,B76-B72)))))))</f>
        <v>0</v>
      </c>
      <c r="D76" s="58"/>
      <c r="E76" s="59"/>
      <c r="F76" s="60" t="s">
        <v>97</v>
      </c>
      <c r="G76" s="61"/>
      <c r="H76" s="62">
        <f>IF(B76="","",IF(B76=0,0,IF($H$34=$Q$37,B76*$M$26,B76*$M$24)))</f>
        <v>0</v>
      </c>
      <c r="I76" s="56">
        <f t="shared" ref="I76" si="22">IF(OR($L$39=$Q$39,$M$39=$R$39),"",IF(B76="","",IF(AND(B76=0,B72=0),0,IF(B76=0,"TRIP",IF(AND(I$35=$R$38,I72="TRIP"),H76+H72,IF(AND(I$35=$R$37,I72="TRIP"),H76-H72,IF(I$35=$R$38,H76+I72,H76-H72)))))))</f>
        <v>0</v>
      </c>
      <c r="J76" s="57"/>
    </row>
    <row r="77" spans="1:10" ht="16.899999999999999" customHeight="1" thickTop="1" thickBot="1" x14ac:dyDescent="0.4">
      <c r="A77" s="101"/>
      <c r="B77" s="103"/>
      <c r="C77" s="63"/>
      <c r="D77" s="58"/>
      <c r="E77" s="59"/>
      <c r="F77" s="60"/>
      <c r="G77" s="61"/>
      <c r="H77" s="63"/>
      <c r="I77" s="56"/>
      <c r="J77" s="57"/>
    </row>
    <row r="78" spans="1:10" ht="16.899999999999999" customHeight="1" thickTop="1" thickBot="1" x14ac:dyDescent="0.4">
      <c r="A78" s="101"/>
      <c r="B78" s="103"/>
      <c r="C78" s="63"/>
      <c r="D78" s="58"/>
      <c r="E78" s="59"/>
      <c r="F78" s="60"/>
      <c r="G78" s="61"/>
      <c r="H78" s="63"/>
      <c r="I78" s="56"/>
      <c r="J78" s="57"/>
    </row>
    <row r="79" spans="1:10" ht="16.899999999999999" customHeight="1" thickTop="1" thickBot="1" x14ac:dyDescent="0.4">
      <c r="A79" s="101"/>
      <c r="B79" s="104"/>
      <c r="C79" s="64"/>
      <c r="D79" s="58"/>
      <c r="E79" s="59"/>
      <c r="F79" s="60"/>
      <c r="G79" s="61"/>
      <c r="H79" s="64"/>
      <c r="I79" s="56"/>
      <c r="J79" s="57"/>
    </row>
    <row r="80" spans="1:10" ht="16.899999999999999" customHeight="1" thickTop="1" thickBot="1" x14ac:dyDescent="0.4">
      <c r="A80" s="100">
        <f t="shared" ref="A80" si="23">IF(A76="",A72+1,A76+1)</f>
        <v>11</v>
      </c>
      <c r="B80" s="102">
        <v>0.1</v>
      </c>
      <c r="C80" s="62">
        <f t="shared" ref="C80" si="24">IF(OR($L$39=$Q$39,$M$39=$R$39),"",IF(B80="","",IF(AND(B80=0,B76=0),0,IF(B80=0,"TRIP",IF(AND(C$35=$R$38,C76="TRIP"),B80+B76,IF(AND(C$35=$R$37,C76="TRIP"),B80-B76,IF(C$35=$R$38,B80+C76,B80-B76)))))))</f>
        <v>0.1</v>
      </c>
      <c r="D80" s="58"/>
      <c r="E80" s="59"/>
      <c r="F80" s="60"/>
      <c r="G80" s="61"/>
      <c r="H80" s="62">
        <f>IF(B80="","",IF(B80=0,0,IF($H$34=$Q$37,B80*$M$26,B80*$M$24)))</f>
        <v>0.16093400000000002</v>
      </c>
      <c r="I80" s="56">
        <f t="shared" ref="I80" si="25">IF(OR($L$39=$Q$39,$M$39=$R$39),"",IF(B80="","",IF(AND(B80=0,B76=0),0,IF(B80=0,"TRIP",IF(AND(I$35=$R$38,I76="TRIP"),H80+H76,IF(AND(I$35=$R$37,I76="TRIP"),H80-H76,IF(I$35=$R$38,H80+I76,H80-H76)))))))</f>
        <v>0.16093400000000002</v>
      </c>
      <c r="J80" s="57"/>
    </row>
    <row r="81" spans="1:10" ht="16.899999999999999" customHeight="1" thickTop="1" thickBot="1" x14ac:dyDescent="0.4">
      <c r="A81" s="101"/>
      <c r="B81" s="103"/>
      <c r="C81" s="63"/>
      <c r="D81" s="58"/>
      <c r="E81" s="59"/>
      <c r="F81" s="60"/>
      <c r="G81" s="61"/>
      <c r="H81" s="63"/>
      <c r="I81" s="56"/>
      <c r="J81" s="57"/>
    </row>
    <row r="82" spans="1:10" ht="16.899999999999999" customHeight="1" thickTop="1" thickBot="1" x14ac:dyDescent="0.4">
      <c r="A82" s="101"/>
      <c r="B82" s="103"/>
      <c r="C82" s="63"/>
      <c r="D82" s="58"/>
      <c r="E82" s="59"/>
      <c r="F82" s="60"/>
      <c r="G82" s="61"/>
      <c r="H82" s="63"/>
      <c r="I82" s="56"/>
      <c r="J82" s="57"/>
    </row>
    <row r="83" spans="1:10" ht="16.899999999999999" customHeight="1" thickTop="1" thickBot="1" x14ac:dyDescent="0.4">
      <c r="A83" s="101"/>
      <c r="B83" s="104"/>
      <c r="C83" s="64"/>
      <c r="D83" s="58"/>
      <c r="E83" s="59"/>
      <c r="F83" s="60"/>
      <c r="G83" s="61"/>
      <c r="H83" s="64"/>
      <c r="I83" s="56"/>
      <c r="J83" s="57"/>
    </row>
    <row r="84" spans="1:10" ht="16.899999999999999" customHeight="1" thickTop="1" thickBot="1" x14ac:dyDescent="0.4">
      <c r="A84" s="100">
        <f t="shared" ref="A84" si="26">IF(A80="",A76+1,A80+1)</f>
        <v>12</v>
      </c>
      <c r="B84" s="102">
        <v>1.2</v>
      </c>
      <c r="C84" s="62">
        <f t="shared" ref="C84" si="27">IF(OR($L$39=$Q$39,$M$39=$R$39),"",IF(B84="","",IF(AND(B84=0,B80=0),0,IF(B84=0,"TRIP",IF(AND(C$35=$R$38,C80="TRIP"),B84+B80,IF(AND(C$35=$R$37,C80="TRIP"),B84-B80,IF(C$35=$R$38,B84+C80,B84-B80)))))))</f>
        <v>1.0999999999999999</v>
      </c>
      <c r="D84" s="58"/>
      <c r="E84" s="59"/>
      <c r="F84" s="60"/>
      <c r="G84" s="61"/>
      <c r="H84" s="62">
        <f>IF(B84="","",IF(B84=0,0,IF($H$34=$Q$37,B84*$M$26,B84*$M$24)))</f>
        <v>1.9312079999999998</v>
      </c>
      <c r="I84" s="56">
        <f t="shared" ref="I84" si="28">IF(OR($L$39=$Q$39,$M$39=$R$39),"",IF(B84="","",IF(AND(B84=0,B80=0),0,IF(B84=0,"TRIP",IF(AND(I$35=$R$38,I80="TRIP"),H84+H80,IF(AND(I$35=$R$37,I80="TRIP"),H84-H80,IF(I$35=$R$38,H84+I80,H84-H80)))))))</f>
        <v>1.7702739999999997</v>
      </c>
      <c r="J84" s="57"/>
    </row>
    <row r="85" spans="1:10" ht="16.899999999999999" customHeight="1" thickTop="1" thickBot="1" x14ac:dyDescent="0.4">
      <c r="A85" s="101"/>
      <c r="B85" s="103"/>
      <c r="C85" s="63"/>
      <c r="D85" s="58"/>
      <c r="E85" s="59"/>
      <c r="F85" s="60"/>
      <c r="G85" s="61"/>
      <c r="H85" s="63"/>
      <c r="I85" s="56"/>
      <c r="J85" s="57"/>
    </row>
    <row r="86" spans="1:10" ht="16.899999999999999" customHeight="1" thickTop="1" thickBot="1" x14ac:dyDescent="0.4">
      <c r="A86" s="101"/>
      <c r="B86" s="103"/>
      <c r="C86" s="63"/>
      <c r="D86" s="58"/>
      <c r="E86" s="59"/>
      <c r="F86" s="60"/>
      <c r="G86" s="61"/>
      <c r="H86" s="63"/>
      <c r="I86" s="56"/>
      <c r="J86" s="57"/>
    </row>
    <row r="87" spans="1:10" ht="16.899999999999999" customHeight="1" thickTop="1" thickBot="1" x14ac:dyDescent="0.4">
      <c r="A87" s="101"/>
      <c r="B87" s="104"/>
      <c r="C87" s="64"/>
      <c r="D87" s="58"/>
      <c r="E87" s="59"/>
      <c r="F87" s="60"/>
      <c r="G87" s="61"/>
      <c r="H87" s="64"/>
      <c r="I87" s="56"/>
      <c r="J87" s="57"/>
    </row>
    <row r="88" spans="1:10" ht="16.899999999999999" customHeight="1" thickTop="1" thickBot="1" x14ac:dyDescent="0.4">
      <c r="A88" s="100">
        <f t="shared" ref="A88" si="29">IF(A84="",A80+1,A84+1)</f>
        <v>13</v>
      </c>
      <c r="B88" s="102">
        <v>1.8</v>
      </c>
      <c r="C88" s="62">
        <f t="shared" ref="C88" si="30">IF(OR($L$39=$Q$39,$M$39=$R$39),"",IF(B88="","",IF(AND(B88=0,B84=0),0,IF(B88=0,"TRIP",IF(AND(C$35=$R$38,C84="TRIP"),B88+B84,IF(AND(C$35=$R$37,C84="TRIP"),B88-B84,IF(C$35=$R$38,B88+C84,B88-B84)))))))</f>
        <v>0.60000000000000009</v>
      </c>
      <c r="D88" s="58"/>
      <c r="E88" s="59"/>
      <c r="F88" s="60" t="s">
        <v>98</v>
      </c>
      <c r="G88" s="61"/>
      <c r="H88" s="62">
        <f>IF(B88="","",IF(B88=0,0,IF($H$34=$Q$37,B88*$M$26,B88*$M$24)))</f>
        <v>2.8968120000000002</v>
      </c>
      <c r="I88" s="56">
        <f t="shared" ref="I88" si="31">IF(OR($L$39=$Q$39,$M$39=$R$39),"",IF(B88="","",IF(AND(B88=0,B84=0),0,IF(B88=0,"TRIP",IF(AND(I$35=$R$38,I84="TRIP"),H88+H84,IF(AND(I$35=$R$37,I84="TRIP"),H88-H84,IF(I$35=$R$38,H88+I84,H88-H84)))))))</f>
        <v>0.96560400000000035</v>
      </c>
      <c r="J88" s="57"/>
    </row>
    <row r="89" spans="1:10" ht="16.899999999999999" customHeight="1" thickTop="1" thickBot="1" x14ac:dyDescent="0.4">
      <c r="A89" s="101"/>
      <c r="B89" s="103"/>
      <c r="C89" s="63"/>
      <c r="D89" s="58"/>
      <c r="E89" s="59"/>
      <c r="F89" s="60"/>
      <c r="G89" s="61"/>
      <c r="H89" s="63"/>
      <c r="I89" s="56"/>
      <c r="J89" s="57"/>
    </row>
    <row r="90" spans="1:10" ht="16.899999999999999" customHeight="1" thickTop="1" thickBot="1" x14ac:dyDescent="0.4">
      <c r="A90" s="101"/>
      <c r="B90" s="103"/>
      <c r="C90" s="63"/>
      <c r="D90" s="58"/>
      <c r="E90" s="59"/>
      <c r="F90" s="60"/>
      <c r="G90" s="61"/>
      <c r="H90" s="63"/>
      <c r="I90" s="56"/>
      <c r="J90" s="57"/>
    </row>
    <row r="91" spans="1:10" ht="16.899999999999999" customHeight="1" thickTop="1" thickBot="1" x14ac:dyDescent="0.4">
      <c r="A91" s="101"/>
      <c r="B91" s="104"/>
      <c r="C91" s="64"/>
      <c r="D91" s="58"/>
      <c r="E91" s="59"/>
      <c r="F91" s="60"/>
      <c r="G91" s="61"/>
      <c r="H91" s="64"/>
      <c r="I91" s="56"/>
      <c r="J91" s="57"/>
    </row>
    <row r="92" spans="1:10" ht="16.899999999999999" customHeight="1" thickTop="1" thickBot="1" x14ac:dyDescent="0.4">
      <c r="A92" s="100">
        <f t="shared" ref="A92" si="32">IF(A88="",A84+1,A88+1)</f>
        <v>14</v>
      </c>
      <c r="B92" s="102">
        <v>2.2000000000000002</v>
      </c>
      <c r="C92" s="62">
        <f t="shared" ref="C92" si="33">IF(OR($L$39=$Q$39,$M$39=$R$39),"",IF(B92="","",IF(AND(B92=0,B88=0),0,IF(B92=0,"TRIP",IF(AND(C$35=$R$38,C88="TRIP"),B92+B88,IF(AND(C$35=$R$37,C88="TRIP"),B92-B88,IF(C$35=$R$38,B92+C88,B92-B88)))))))</f>
        <v>0.40000000000000013</v>
      </c>
      <c r="D92" s="58"/>
      <c r="E92" s="59"/>
      <c r="F92" s="60" t="s">
        <v>99</v>
      </c>
      <c r="G92" s="61"/>
      <c r="H92" s="62">
        <f>IF(B92="","",IF(B92=0,0,IF($H$34=$Q$37,B92*$M$26,B92*$M$24)))</f>
        <v>3.5405480000000003</v>
      </c>
      <c r="I92" s="56">
        <f t="shared" ref="I92" si="34">IF(OR($L$39=$Q$39,$M$39=$R$39),"",IF(B92="","",IF(AND(B92=0,B88=0),0,IF(B92=0,"TRIP",IF(AND(I$35=$R$38,I88="TRIP"),H92+H88,IF(AND(I$35=$R$37,I88="TRIP"),H92-H88,IF(I$35=$R$38,H92+I88,H92-H88)))))))</f>
        <v>0.64373600000000009</v>
      </c>
      <c r="J92" s="57"/>
    </row>
    <row r="93" spans="1:10" ht="16.899999999999999" customHeight="1" thickTop="1" thickBot="1" x14ac:dyDescent="0.4">
      <c r="A93" s="101"/>
      <c r="B93" s="103"/>
      <c r="C93" s="63"/>
      <c r="D93" s="58"/>
      <c r="E93" s="59"/>
      <c r="F93" s="60"/>
      <c r="G93" s="61"/>
      <c r="H93" s="63"/>
      <c r="I93" s="56"/>
      <c r="J93" s="57"/>
    </row>
    <row r="94" spans="1:10" ht="16.899999999999999" customHeight="1" thickTop="1" thickBot="1" x14ac:dyDescent="0.4">
      <c r="A94" s="101"/>
      <c r="B94" s="103"/>
      <c r="C94" s="63"/>
      <c r="D94" s="58"/>
      <c r="E94" s="59"/>
      <c r="F94" s="60"/>
      <c r="G94" s="61"/>
      <c r="H94" s="63"/>
      <c r="I94" s="56"/>
      <c r="J94" s="57"/>
    </row>
    <row r="95" spans="1:10" ht="16.899999999999999" customHeight="1" thickTop="1" thickBot="1" x14ac:dyDescent="0.4">
      <c r="A95" s="101"/>
      <c r="B95" s="104"/>
      <c r="C95" s="64"/>
      <c r="D95" s="58"/>
      <c r="E95" s="59"/>
      <c r="F95" s="60"/>
      <c r="G95" s="61"/>
      <c r="H95" s="64"/>
      <c r="I95" s="56"/>
      <c r="J95" s="57"/>
    </row>
    <row r="96" spans="1:10" ht="16.899999999999999" customHeight="1" thickTop="1" thickBot="1" x14ac:dyDescent="0.4">
      <c r="A96" s="100">
        <f t="shared" ref="A96" si="35">IF(A92="",A88+1,A92+1)</f>
        <v>15</v>
      </c>
      <c r="B96" s="102">
        <v>2.5</v>
      </c>
      <c r="C96" s="62">
        <f t="shared" ref="C96" si="36">IF(OR($L$39=$Q$39,$M$39=$R$39),"",IF(B96="","",IF(AND(B96=0,B92=0),0,IF(B96=0,"TRIP",IF(AND(C$35=$R$38,C92="TRIP"),B96+B92,IF(AND(C$35=$R$37,C92="TRIP"),B96-B92,IF(C$35=$R$38,B96+C92,B96-B92)))))))</f>
        <v>0.29999999999999982</v>
      </c>
      <c r="D96" s="58"/>
      <c r="E96" s="59"/>
      <c r="F96" s="60" t="s">
        <v>100</v>
      </c>
      <c r="G96" s="61"/>
      <c r="H96" s="62">
        <f>IF(B96="","",IF(B96=0,0,IF($H$34=$Q$37,B96*$M$26,B96*$M$24)))</f>
        <v>4.0233499999999998</v>
      </c>
      <c r="I96" s="56">
        <f t="shared" ref="I96" si="37">IF(OR($L$39=$Q$39,$M$39=$R$39),"",IF(B96="","",IF(AND(B96=0,B92=0),0,IF(B96=0,"TRIP",IF(AND(I$35=$R$38,I92="TRIP"),H96+H92,IF(AND(I$35=$R$37,I92="TRIP"),H96-H92,IF(I$35=$R$38,H96+I92,H96-H92)))))))</f>
        <v>0.48280199999999951</v>
      </c>
      <c r="J96" s="57"/>
    </row>
    <row r="97" spans="1:10" ht="16.899999999999999" customHeight="1" thickTop="1" thickBot="1" x14ac:dyDescent="0.4">
      <c r="A97" s="101"/>
      <c r="B97" s="103"/>
      <c r="C97" s="63"/>
      <c r="D97" s="58"/>
      <c r="E97" s="59"/>
      <c r="F97" s="60"/>
      <c r="G97" s="61"/>
      <c r="H97" s="63"/>
      <c r="I97" s="56"/>
      <c r="J97" s="57"/>
    </row>
    <row r="98" spans="1:10" ht="16.899999999999999" customHeight="1" thickTop="1" thickBot="1" x14ac:dyDescent="0.4">
      <c r="A98" s="101"/>
      <c r="B98" s="103"/>
      <c r="C98" s="63"/>
      <c r="D98" s="58"/>
      <c r="E98" s="59"/>
      <c r="F98" s="60"/>
      <c r="G98" s="61"/>
      <c r="H98" s="63"/>
      <c r="I98" s="56"/>
      <c r="J98" s="57"/>
    </row>
    <row r="99" spans="1:10" ht="16.899999999999999" customHeight="1" thickTop="1" thickBot="1" x14ac:dyDescent="0.4">
      <c r="A99" s="101"/>
      <c r="B99" s="104"/>
      <c r="C99" s="64"/>
      <c r="D99" s="58"/>
      <c r="E99" s="59"/>
      <c r="F99" s="60"/>
      <c r="G99" s="61"/>
      <c r="H99" s="64"/>
      <c r="I99" s="56"/>
      <c r="J99" s="57"/>
    </row>
    <row r="100" spans="1:10" ht="16.899999999999999" customHeight="1" thickTop="1" thickBot="1" x14ac:dyDescent="0.4">
      <c r="A100" s="100">
        <f t="shared" ref="A100" si="38">IF(A96="",A92+1,A96+1)</f>
        <v>16</v>
      </c>
      <c r="B100" s="102">
        <v>2.7</v>
      </c>
      <c r="C100" s="62">
        <f t="shared" ref="C100" si="39">IF(OR($L$39=$Q$39,$M$39=$R$39),"",IF(B100="","",IF(AND(B100=0,B96=0),0,IF(B100=0,"TRIP",IF(AND(C$35=$R$38,C96="TRIP"),B100+B96,IF(AND(C$35=$R$37,C96="TRIP"),B100-B96,IF(C$35=$R$38,B100+C96,B100-B96)))))))</f>
        <v>0.20000000000000018</v>
      </c>
      <c r="D100" s="58"/>
      <c r="E100" s="59"/>
      <c r="F100" s="60"/>
      <c r="G100" s="61"/>
      <c r="H100" s="62">
        <f>IF(B100="","",IF(B100=0,0,IF($H$34=$Q$37,B100*$M$26,B100*$M$24)))</f>
        <v>4.345218</v>
      </c>
      <c r="I100" s="56">
        <f t="shared" ref="I100" si="40">IF(OR($L$39=$Q$39,$M$39=$R$39),"",IF(B100="","",IF(AND(B100=0,B96=0),0,IF(B100=0,"TRIP",IF(AND(I$35=$R$38,I96="TRIP"),H100+H96,IF(AND(I$35=$R$37,I96="TRIP"),H100-H96,IF(I$35=$R$38,H100+I96,H100-H96)))))))</f>
        <v>0.32186800000000027</v>
      </c>
      <c r="J100" s="57"/>
    </row>
    <row r="101" spans="1:10" ht="16.899999999999999" customHeight="1" thickTop="1" thickBot="1" x14ac:dyDescent="0.4">
      <c r="A101" s="101"/>
      <c r="B101" s="103"/>
      <c r="C101" s="63"/>
      <c r="D101" s="58"/>
      <c r="E101" s="59"/>
      <c r="F101" s="60"/>
      <c r="G101" s="61"/>
      <c r="H101" s="63"/>
      <c r="I101" s="56"/>
      <c r="J101" s="57"/>
    </row>
    <row r="102" spans="1:10" ht="16.899999999999999" customHeight="1" thickTop="1" thickBot="1" x14ac:dyDescent="0.4">
      <c r="A102" s="101"/>
      <c r="B102" s="103"/>
      <c r="C102" s="63"/>
      <c r="D102" s="58"/>
      <c r="E102" s="59"/>
      <c r="F102" s="60"/>
      <c r="G102" s="61"/>
      <c r="H102" s="63"/>
      <c r="I102" s="56"/>
      <c r="J102" s="57"/>
    </row>
    <row r="103" spans="1:10" ht="16.899999999999999" customHeight="1" thickTop="1" thickBot="1" x14ac:dyDescent="0.4">
      <c r="A103" s="101"/>
      <c r="B103" s="104"/>
      <c r="C103" s="64"/>
      <c r="D103" s="58"/>
      <c r="E103" s="59"/>
      <c r="F103" s="60"/>
      <c r="G103" s="61"/>
      <c r="H103" s="64"/>
      <c r="I103" s="56"/>
      <c r="J103" s="57"/>
    </row>
    <row r="104" spans="1:10" ht="16.899999999999999" customHeight="1" thickTop="1" thickBot="1" x14ac:dyDescent="0.4">
      <c r="A104" s="100">
        <f t="shared" ref="A104" si="41">IF(A100="",A96+1,A100+1)</f>
        <v>17</v>
      </c>
      <c r="B104" s="102">
        <v>3</v>
      </c>
      <c r="C104" s="62">
        <f t="shared" ref="C104" si="42">IF(OR($L$39=$Q$39,$M$39=$R$39),"",IF(B104="","",IF(AND(B104=0,B100=0),0,IF(B104=0,"TRIP",IF(AND(C$35=$R$38,C100="TRIP"),B104+B100,IF(AND(C$35=$R$37,C100="TRIP"),B104-B100,IF(C$35=$R$38,B104+C100,B104-B100)))))))</f>
        <v>0.29999999999999982</v>
      </c>
      <c r="D104" s="152"/>
      <c r="E104" s="153"/>
      <c r="F104" s="154"/>
      <c r="G104" s="155"/>
      <c r="H104" s="62">
        <f>IF(B104="","",IF(B104=0,0,IF($H$34=$Q$37,B104*$M$26,B104*$M$24)))</f>
        <v>4.8280200000000004</v>
      </c>
      <c r="I104" s="56">
        <f t="shared" ref="I104" si="43">IF(OR($L$39=$Q$39,$M$39=$R$39),"",IF(B104="","",IF(AND(B104=0,B100=0),0,IF(B104=0,"TRIP",IF(AND(I$35=$R$38,I100="TRIP"),H104+H100,IF(AND(I$35=$R$37,I100="TRIP"),H104-H100,IF(I$35=$R$38,H104+I100,H104-H100)))))))</f>
        <v>0.4828020000000004</v>
      </c>
      <c r="J104" s="57"/>
    </row>
    <row r="105" spans="1:10" ht="16.899999999999999" customHeight="1" thickTop="1" thickBot="1" x14ac:dyDescent="0.4">
      <c r="A105" s="101"/>
      <c r="B105" s="103"/>
      <c r="C105" s="63"/>
      <c r="D105" s="58"/>
      <c r="E105" s="59"/>
      <c r="F105" s="60"/>
      <c r="G105" s="61"/>
      <c r="H105" s="63"/>
      <c r="I105" s="56"/>
      <c r="J105" s="57"/>
    </row>
    <row r="106" spans="1:10" ht="16.899999999999999" customHeight="1" thickTop="1" thickBot="1" x14ac:dyDescent="0.4">
      <c r="A106" s="101"/>
      <c r="B106" s="103"/>
      <c r="C106" s="63"/>
      <c r="D106" s="58"/>
      <c r="E106" s="59"/>
      <c r="F106" s="60"/>
      <c r="G106" s="61"/>
      <c r="H106" s="63"/>
      <c r="I106" s="56"/>
      <c r="J106" s="57"/>
    </row>
    <row r="107" spans="1:10" ht="16.899999999999999" customHeight="1" thickTop="1" thickBot="1" x14ac:dyDescent="0.4">
      <c r="A107" s="101"/>
      <c r="B107" s="104"/>
      <c r="C107" s="64"/>
      <c r="D107" s="58"/>
      <c r="E107" s="59"/>
      <c r="F107" s="60"/>
      <c r="G107" s="61"/>
      <c r="H107" s="64"/>
      <c r="I107" s="56"/>
      <c r="J107" s="57"/>
    </row>
    <row r="108" spans="1:10" ht="16.899999999999999" customHeight="1" thickTop="1" thickBot="1" x14ac:dyDescent="0.4">
      <c r="A108" s="100">
        <f t="shared" ref="A108" si="44">IF(A104="",A100+1,A104+1)</f>
        <v>18</v>
      </c>
      <c r="B108" s="102">
        <v>3.5</v>
      </c>
      <c r="C108" s="62">
        <f t="shared" ref="C108" si="45">IF(OR($L$39=$Q$39,$M$39=$R$39),"",IF(B108="","",IF(AND(B108=0,B104=0),0,IF(B108=0,"TRIP",IF(AND(C$35=$R$38,C104="TRIP"),B108+B104,IF(AND(C$35=$R$37,C104="TRIP"),B108-B104,IF(C$35=$R$38,B108+C104,B108-B104)))))))</f>
        <v>0.5</v>
      </c>
      <c r="D108" s="58"/>
      <c r="E108" s="59"/>
      <c r="F108" s="60"/>
      <c r="G108" s="61"/>
      <c r="H108" s="62">
        <f>IF(B108="","",IF(B108=0,0,IF($H$34=$Q$37,B108*$M$26,B108*$M$24)))</f>
        <v>5.6326900000000002</v>
      </c>
      <c r="I108" s="56">
        <f t="shared" ref="I108" si="46">IF(OR($L$39=$Q$39,$M$39=$R$39),"",IF(B108="","",IF(AND(B108=0,B104=0),0,IF(B108=0,"TRIP",IF(AND(I$35=$R$38,I104="TRIP"),H108+H104,IF(AND(I$35=$R$37,I104="TRIP"),H108-H104,IF(I$35=$R$38,H108+I104,H108-H104)))))))</f>
        <v>0.80466999999999977</v>
      </c>
      <c r="J108" s="57"/>
    </row>
    <row r="109" spans="1:10" ht="16.899999999999999" customHeight="1" thickTop="1" thickBot="1" x14ac:dyDescent="0.4">
      <c r="A109" s="101"/>
      <c r="B109" s="103"/>
      <c r="C109" s="63"/>
      <c r="D109" s="58"/>
      <c r="E109" s="59"/>
      <c r="F109" s="60"/>
      <c r="G109" s="61"/>
      <c r="H109" s="63"/>
      <c r="I109" s="56"/>
      <c r="J109" s="57"/>
    </row>
    <row r="110" spans="1:10" ht="16.899999999999999" customHeight="1" thickTop="1" thickBot="1" x14ac:dyDescent="0.4">
      <c r="A110" s="101"/>
      <c r="B110" s="103"/>
      <c r="C110" s="63"/>
      <c r="D110" s="58"/>
      <c r="E110" s="59"/>
      <c r="F110" s="60"/>
      <c r="G110" s="61"/>
      <c r="H110" s="63"/>
      <c r="I110" s="56"/>
      <c r="J110" s="57"/>
    </row>
    <row r="111" spans="1:10" ht="16.899999999999999" customHeight="1" thickTop="1" thickBot="1" x14ac:dyDescent="0.4">
      <c r="A111" s="101"/>
      <c r="B111" s="104"/>
      <c r="C111" s="64"/>
      <c r="D111" s="58"/>
      <c r="E111" s="59"/>
      <c r="F111" s="60"/>
      <c r="G111" s="61"/>
      <c r="H111" s="64"/>
      <c r="I111" s="56"/>
      <c r="J111" s="57"/>
    </row>
    <row r="112" spans="1:10" ht="16.899999999999999" customHeight="1" thickTop="1" thickBot="1" x14ac:dyDescent="0.4">
      <c r="A112" s="100">
        <f t="shared" ref="A112" si="47">IF(A108="",A104+1,A108+1)</f>
        <v>19</v>
      </c>
      <c r="B112" s="102">
        <v>3.6</v>
      </c>
      <c r="C112" s="62">
        <f t="shared" ref="C112" si="48">IF(OR($L$39=$Q$39,$M$39=$R$39),"",IF(B112="","",IF(AND(B112=0,B108=0),0,IF(B112=0,"TRIP",IF(AND(C$35=$R$38,C108="TRIP"),B112+B108,IF(AND(C$35=$R$37,C108="TRIP"),B112-B108,IF(C$35=$R$38,B112+C108,B112-B108)))))))</f>
        <v>0.10000000000000009</v>
      </c>
      <c r="D112" s="58"/>
      <c r="E112" s="59"/>
      <c r="F112" s="60" t="s">
        <v>101</v>
      </c>
      <c r="G112" s="61"/>
      <c r="H112" s="62">
        <f>IF(B112="","",IF(B112=0,0,IF($H$34=$Q$37,B112*$M$26,B112*$M$24)))</f>
        <v>5.7936240000000003</v>
      </c>
      <c r="I112" s="56">
        <f t="shared" ref="I112" si="49">IF(OR($L$39=$Q$39,$M$39=$R$39),"",IF(B112="","",IF(AND(B112=0,B108=0),0,IF(B112=0,"TRIP",IF(AND(I$35=$R$38,I108="TRIP"),H112+H108,IF(AND(I$35=$R$37,I108="TRIP"),H112-H108,IF(I$35=$R$38,H112+I108,H112-H108)))))))</f>
        <v>0.16093400000000013</v>
      </c>
      <c r="J112" s="57"/>
    </row>
    <row r="113" spans="1:19" ht="16.899999999999999" customHeight="1" thickTop="1" thickBot="1" x14ac:dyDescent="0.5">
      <c r="A113" s="101"/>
      <c r="B113" s="103"/>
      <c r="C113" s="63"/>
      <c r="D113" s="58"/>
      <c r="E113" s="59"/>
      <c r="F113" s="60"/>
      <c r="G113" s="61"/>
      <c r="H113" s="63"/>
      <c r="I113" s="56"/>
      <c r="J113" s="57"/>
      <c r="S113"/>
    </row>
    <row r="114" spans="1:19" ht="16.899999999999999" customHeight="1" thickTop="1" thickBot="1" x14ac:dyDescent="0.4">
      <c r="A114" s="101"/>
      <c r="B114" s="103"/>
      <c r="C114" s="63"/>
      <c r="D114" s="58"/>
      <c r="E114" s="59"/>
      <c r="F114" s="60"/>
      <c r="G114" s="61"/>
      <c r="H114" s="63"/>
      <c r="I114" s="56"/>
      <c r="J114" s="57"/>
    </row>
    <row r="115" spans="1:19" ht="16.899999999999999" customHeight="1" thickTop="1" thickBot="1" x14ac:dyDescent="0.4">
      <c r="A115" s="101"/>
      <c r="B115" s="104"/>
      <c r="C115" s="64"/>
      <c r="D115" s="58"/>
      <c r="E115" s="59"/>
      <c r="F115" s="60"/>
      <c r="G115" s="61"/>
      <c r="H115" s="64"/>
      <c r="I115" s="56"/>
      <c r="J115" s="57"/>
    </row>
    <row r="116" spans="1:19" ht="16.899999999999999" customHeight="1" thickTop="1" thickBot="1" x14ac:dyDescent="0.4">
      <c r="A116" s="100">
        <f t="shared" ref="A116" si="50">IF(A112="",A108+1,A112+1)</f>
        <v>20</v>
      </c>
      <c r="B116" s="102">
        <v>3.7</v>
      </c>
      <c r="C116" s="62">
        <f t="shared" ref="C116" si="51">IF(OR($L$39=$Q$39,$M$39=$R$39),"",IF(B116="","",IF(AND(B116=0,B112=0),0,IF(B116=0,"TRIP",IF(AND(C$35=$R$38,C112="TRIP"),B116+B112,IF(AND(C$35=$R$37,C112="TRIP"),B116-B112,IF(C$35=$R$38,B116+C112,B116-B112)))))))</f>
        <v>0.10000000000000009</v>
      </c>
      <c r="D116" s="58"/>
      <c r="E116" s="59"/>
      <c r="F116" s="60" t="s">
        <v>102</v>
      </c>
      <c r="G116" s="61"/>
      <c r="H116" s="62">
        <f>IF(B116="","",IF(B116=0,0,IF($H$34=$Q$37,B116*$M$26,B116*$M$24)))</f>
        <v>5.9545580000000005</v>
      </c>
      <c r="I116" s="56">
        <f t="shared" ref="I116" si="52">IF(OR($L$39=$Q$39,$M$39=$R$39),"",IF(B116="","",IF(AND(B116=0,B112=0),0,IF(B116=0,"TRIP",IF(AND(I$35=$R$38,I112="TRIP"),H116+H112,IF(AND(I$35=$R$37,I112="TRIP"),H116-H112,IF(I$35=$R$38,H116+I112,H116-H112)))))))</f>
        <v>0.16093400000000013</v>
      </c>
      <c r="J116" s="57"/>
    </row>
    <row r="117" spans="1:19" ht="16.899999999999999" customHeight="1" thickTop="1" thickBot="1" x14ac:dyDescent="0.4">
      <c r="A117" s="101"/>
      <c r="B117" s="103"/>
      <c r="C117" s="63"/>
      <c r="D117" s="58"/>
      <c r="E117" s="59"/>
      <c r="F117" s="60"/>
      <c r="G117" s="61"/>
      <c r="H117" s="63"/>
      <c r="I117" s="56"/>
      <c r="J117" s="57"/>
    </row>
    <row r="118" spans="1:19" ht="16.899999999999999" customHeight="1" thickTop="1" thickBot="1" x14ac:dyDescent="0.4">
      <c r="A118" s="101"/>
      <c r="B118" s="103"/>
      <c r="C118" s="63"/>
      <c r="D118" s="58"/>
      <c r="E118" s="59"/>
      <c r="F118" s="60"/>
      <c r="G118" s="61"/>
      <c r="H118" s="63"/>
      <c r="I118" s="56"/>
      <c r="J118" s="57"/>
    </row>
    <row r="119" spans="1:19" ht="16.899999999999999" customHeight="1" thickTop="1" thickBot="1" x14ac:dyDescent="0.4">
      <c r="A119" s="101"/>
      <c r="B119" s="104"/>
      <c r="C119" s="64"/>
      <c r="D119" s="58"/>
      <c r="E119" s="59"/>
      <c r="F119" s="60"/>
      <c r="G119" s="61"/>
      <c r="H119" s="64"/>
      <c r="I119" s="56"/>
      <c r="J119" s="57"/>
    </row>
    <row r="120" spans="1:19" ht="16.899999999999999" customHeight="1" thickTop="1" thickBot="1" x14ac:dyDescent="0.4">
      <c r="A120" s="100">
        <f t="shared" ref="A120" si="53">IF(A116="",A112+1,A116+1)</f>
        <v>21</v>
      </c>
      <c r="B120" s="102" t="str">
        <f t="shared" ref="B120" si="54">IF(A120="",B116,"")</f>
        <v/>
      </c>
      <c r="C120" s="62" t="str">
        <f t="shared" ref="C120" si="55">IF(OR($L$39=$Q$39,$M$39=$R$39),"",IF(B120="","",IF(AND(B120=0,B116=0),0,IF(B120=0,"TRIP",IF(AND(C$35=$R$38,C116="TRIP"),B120+B116,IF(AND(C$35=$R$37,C116="TRIP"),B120-B116,IF(C$35=$R$38,B120+C116,B120-B116)))))))</f>
        <v/>
      </c>
      <c r="D120" s="58"/>
      <c r="E120" s="59"/>
      <c r="F120" s="60"/>
      <c r="G120" s="61"/>
      <c r="H120" s="62" t="str">
        <f>IF(B120="","",IF(B120=0,0,IF($H$34=$Q$37,B120*$M$26,B120*$M$24)))</f>
        <v/>
      </c>
      <c r="I120" s="56" t="str">
        <f t="shared" ref="I120" si="56">IF(OR($L$39=$Q$39,$M$39=$R$39),"",IF(B120="","",IF(AND(B120=0,B116=0),0,IF(B120=0,"TRIP",IF(AND(I$35=$R$38,I116="TRIP"),H120+H116,IF(AND(I$35=$R$37,I116="TRIP"),H120-H116,IF(I$35=$R$38,H120+I116,H120-H116)))))))</f>
        <v/>
      </c>
      <c r="J120" s="57"/>
    </row>
    <row r="121" spans="1:19" ht="16.899999999999999" customHeight="1" thickTop="1" thickBot="1" x14ac:dyDescent="0.4">
      <c r="A121" s="101"/>
      <c r="B121" s="103"/>
      <c r="C121" s="63"/>
      <c r="D121" s="58"/>
      <c r="E121" s="59"/>
      <c r="F121" s="60"/>
      <c r="G121" s="61"/>
      <c r="H121" s="63"/>
      <c r="I121" s="56"/>
      <c r="J121" s="57"/>
    </row>
    <row r="122" spans="1:19" ht="16.899999999999999" customHeight="1" thickTop="1" thickBot="1" x14ac:dyDescent="0.4">
      <c r="A122" s="101"/>
      <c r="B122" s="103"/>
      <c r="C122" s="63"/>
      <c r="D122" s="58"/>
      <c r="E122" s="59"/>
      <c r="F122" s="60"/>
      <c r="G122" s="61"/>
      <c r="H122" s="63"/>
      <c r="I122" s="56"/>
      <c r="J122" s="57"/>
    </row>
    <row r="123" spans="1:19" ht="16.899999999999999" customHeight="1" thickTop="1" thickBot="1" x14ac:dyDescent="0.4">
      <c r="A123" s="101"/>
      <c r="B123" s="104"/>
      <c r="C123" s="64"/>
      <c r="D123" s="58"/>
      <c r="E123" s="59"/>
      <c r="F123" s="60"/>
      <c r="G123" s="61"/>
      <c r="H123" s="64"/>
      <c r="I123" s="56"/>
      <c r="J123" s="57"/>
    </row>
    <row r="124" spans="1:19" ht="16.899999999999999" customHeight="1" thickTop="1" thickBot="1" x14ac:dyDescent="0.4">
      <c r="A124" s="100">
        <f t="shared" ref="A124" si="57">IF(A120="",A116+1,A120+1)</f>
        <v>22</v>
      </c>
      <c r="B124" s="102" t="str">
        <f t="shared" ref="B124" si="58">IF(A124="",B120,"")</f>
        <v/>
      </c>
      <c r="C124" s="62" t="str">
        <f t="shared" ref="C124" si="59">IF(OR($L$39=$Q$39,$M$39=$R$39),"",IF(B124="","",IF(AND(B124=0,B120=0),0,IF(B124=0,"TRIP",IF(AND(C$35=$R$38,C120="TRIP"),B124+B120,IF(AND(C$35=$R$37,C120="TRIP"),B124-B120,IF(C$35=$R$38,B124+C120,B124-B120)))))))</f>
        <v/>
      </c>
      <c r="D124" s="58"/>
      <c r="E124" s="59"/>
      <c r="F124" s="60"/>
      <c r="G124" s="61"/>
      <c r="H124" s="62" t="str">
        <f>IF(B124="","",IF(B124=0,0,IF($H$34=$Q$37,B124*$M$26,B124*$M$24)))</f>
        <v/>
      </c>
      <c r="I124" s="56" t="str">
        <f t="shared" ref="I124" si="60">IF(OR($L$39=$Q$39,$M$39=$R$39),"",IF(B124="","",IF(AND(B124=0,B120=0),0,IF(B124=0,"TRIP",IF(AND(I$35=$R$38,I120="TRIP"),H124+H120,IF(AND(I$35=$R$37,I120="TRIP"),H124-H120,IF(I$35=$R$38,H124+I120,H124-H120)))))))</f>
        <v/>
      </c>
      <c r="J124" s="57"/>
    </row>
    <row r="125" spans="1:19" ht="16.899999999999999" customHeight="1" thickTop="1" thickBot="1" x14ac:dyDescent="0.4">
      <c r="A125" s="101"/>
      <c r="B125" s="103"/>
      <c r="C125" s="63"/>
      <c r="D125" s="58"/>
      <c r="E125" s="59"/>
      <c r="F125" s="60"/>
      <c r="G125" s="61"/>
      <c r="H125" s="63"/>
      <c r="I125" s="56"/>
      <c r="J125" s="57"/>
    </row>
    <row r="126" spans="1:19" ht="16.899999999999999" customHeight="1" thickTop="1" thickBot="1" x14ac:dyDescent="0.4">
      <c r="A126" s="101"/>
      <c r="B126" s="103"/>
      <c r="C126" s="63"/>
      <c r="D126" s="58"/>
      <c r="E126" s="59"/>
      <c r="F126" s="60"/>
      <c r="G126" s="61"/>
      <c r="H126" s="63"/>
      <c r="I126" s="56"/>
      <c r="J126" s="57"/>
    </row>
    <row r="127" spans="1:19" ht="16.899999999999999" customHeight="1" thickTop="1" thickBot="1" x14ac:dyDescent="0.4">
      <c r="A127" s="101"/>
      <c r="B127" s="104"/>
      <c r="C127" s="64"/>
      <c r="D127" s="58"/>
      <c r="E127" s="59"/>
      <c r="F127" s="60"/>
      <c r="G127" s="61"/>
      <c r="H127" s="64"/>
      <c r="I127" s="56"/>
      <c r="J127" s="57"/>
    </row>
    <row r="128" spans="1:19" ht="16.899999999999999" customHeight="1" thickTop="1" thickBot="1" x14ac:dyDescent="0.4">
      <c r="A128" s="100">
        <f t="shared" ref="A128" si="61">IF(A124="",A120+1,A124+1)</f>
        <v>23</v>
      </c>
      <c r="B128" s="102" t="str">
        <f t="shared" ref="B128" si="62">IF(A128="",B124,"")</f>
        <v/>
      </c>
      <c r="C128" s="62" t="str">
        <f t="shared" ref="C128" si="63">IF(OR($L$39=$Q$39,$M$39=$R$39),"",IF(B128="","",IF(AND(B128=0,B124=0),0,IF(B128=0,"TRIP",IF(AND(C$35=$R$38,C124="TRIP"),B128+B124,IF(AND(C$35=$R$37,C124="TRIP"),B128-B124,IF(C$35=$R$38,B128+C124,B128-B124)))))))</f>
        <v/>
      </c>
      <c r="D128" s="58"/>
      <c r="E128" s="59"/>
      <c r="F128" s="60"/>
      <c r="G128" s="61"/>
      <c r="H128" s="62" t="str">
        <f>IF(B128="","",IF(B128=0,0,IF($H$34=$Q$37,B128*$M$26,B128*$M$24)))</f>
        <v/>
      </c>
      <c r="I128" s="56" t="str">
        <f t="shared" ref="I128" si="64">IF(OR($L$39=$Q$39,$M$39=$R$39),"",IF(B128="","",IF(AND(B128=0,B124=0),0,IF(B128=0,"TRIP",IF(AND(I$35=$R$38,I124="TRIP"),H128+H124,IF(AND(I$35=$R$37,I124="TRIP"),H128-H124,IF(I$35=$R$38,H128+I124,H128-H124)))))))</f>
        <v/>
      </c>
      <c r="J128" s="57"/>
    </row>
    <row r="129" spans="1:10" ht="16.899999999999999" customHeight="1" thickTop="1" thickBot="1" x14ac:dyDescent="0.4">
      <c r="A129" s="101"/>
      <c r="B129" s="103"/>
      <c r="C129" s="63"/>
      <c r="D129" s="58"/>
      <c r="E129" s="59"/>
      <c r="F129" s="60"/>
      <c r="G129" s="61"/>
      <c r="H129" s="63"/>
      <c r="I129" s="56"/>
      <c r="J129" s="57"/>
    </row>
    <row r="130" spans="1:10" ht="16.899999999999999" customHeight="1" thickTop="1" thickBot="1" x14ac:dyDescent="0.4">
      <c r="A130" s="101"/>
      <c r="B130" s="103"/>
      <c r="C130" s="63"/>
      <c r="D130" s="58"/>
      <c r="E130" s="59"/>
      <c r="F130" s="60"/>
      <c r="G130" s="61"/>
      <c r="H130" s="63"/>
      <c r="I130" s="56"/>
      <c r="J130" s="57"/>
    </row>
    <row r="131" spans="1:10" ht="16.899999999999999" customHeight="1" thickTop="1" thickBot="1" x14ac:dyDescent="0.4">
      <c r="A131" s="101"/>
      <c r="B131" s="104"/>
      <c r="C131" s="64"/>
      <c r="D131" s="58"/>
      <c r="E131" s="59"/>
      <c r="F131" s="60"/>
      <c r="G131" s="61"/>
      <c r="H131" s="64"/>
      <c r="I131" s="56"/>
      <c r="J131" s="57"/>
    </row>
    <row r="132" spans="1:10" ht="16.899999999999999" customHeight="1" thickTop="1" thickBot="1" x14ac:dyDescent="0.4">
      <c r="A132" s="100">
        <f t="shared" ref="A132" si="65">IF(A128="",A124+1,A128+1)</f>
        <v>24</v>
      </c>
      <c r="B132" s="102" t="str">
        <f t="shared" ref="B132" si="66">IF(A132="",B128,"")</f>
        <v/>
      </c>
      <c r="C132" s="62" t="str">
        <f t="shared" ref="C132" si="67">IF(OR($L$39=$Q$39,$M$39=$R$39),"",IF(B132="","",IF(AND(B132=0,B128=0),0,IF(B132=0,"TRIP",IF(AND(C$35=$R$38,C128="TRIP"),B132+B128,IF(AND(C$35=$R$37,C128="TRIP"),B132-B128,IF(C$35=$R$38,B132+C128,B132-B128)))))))</f>
        <v/>
      </c>
      <c r="D132" s="58"/>
      <c r="E132" s="59"/>
      <c r="F132" s="60"/>
      <c r="G132" s="61"/>
      <c r="H132" s="62" t="str">
        <f>IF(B132="","",IF(B132=0,0,IF($H$34=$Q$37,B132*$M$26,B132*$M$24)))</f>
        <v/>
      </c>
      <c r="I132" s="56" t="str">
        <f t="shared" ref="I132" si="68">IF(OR($L$39=$Q$39,$M$39=$R$39),"",IF(B132="","",IF(AND(B132=0,B128=0),0,IF(B132=0,"TRIP",IF(AND(I$35=$R$38,I128="TRIP"),H132+H128,IF(AND(I$35=$R$37,I128="TRIP"),H132-H128,IF(I$35=$R$38,H132+I128,H132-H128)))))))</f>
        <v/>
      </c>
      <c r="J132" s="57"/>
    </row>
    <row r="133" spans="1:10" ht="16.899999999999999" customHeight="1" thickTop="1" thickBot="1" x14ac:dyDescent="0.4">
      <c r="A133" s="101"/>
      <c r="B133" s="103"/>
      <c r="C133" s="63"/>
      <c r="D133" s="58"/>
      <c r="E133" s="59"/>
      <c r="F133" s="60"/>
      <c r="G133" s="61"/>
      <c r="H133" s="63"/>
      <c r="I133" s="56"/>
      <c r="J133" s="57"/>
    </row>
    <row r="134" spans="1:10" ht="16.899999999999999" customHeight="1" thickTop="1" thickBot="1" x14ac:dyDescent="0.4">
      <c r="A134" s="101"/>
      <c r="B134" s="103"/>
      <c r="C134" s="63"/>
      <c r="D134" s="58"/>
      <c r="E134" s="59"/>
      <c r="F134" s="60"/>
      <c r="G134" s="61"/>
      <c r="H134" s="63"/>
      <c r="I134" s="56"/>
      <c r="J134" s="57"/>
    </row>
    <row r="135" spans="1:10" ht="16.899999999999999" customHeight="1" thickTop="1" thickBot="1" x14ac:dyDescent="0.4">
      <c r="A135" s="101"/>
      <c r="B135" s="104"/>
      <c r="C135" s="64"/>
      <c r="D135" s="58"/>
      <c r="E135" s="59"/>
      <c r="F135" s="60"/>
      <c r="G135" s="61"/>
      <c r="H135" s="64"/>
      <c r="I135" s="56"/>
      <c r="J135" s="57"/>
    </row>
    <row r="136" spans="1:10" ht="16.899999999999999" customHeight="1" thickTop="1" thickBot="1" x14ac:dyDescent="0.4">
      <c r="A136" s="100">
        <f t="shared" ref="A136" si="69">IF(A132="",A128+1,A132+1)</f>
        <v>25</v>
      </c>
      <c r="B136" s="102" t="str">
        <f t="shared" ref="B136" si="70">IF(A136="",B132,"")</f>
        <v/>
      </c>
      <c r="C136" s="62" t="str">
        <f t="shared" ref="C136" si="71">IF(OR($L$39=$Q$39,$M$39=$R$39),"",IF(B136="","",IF(AND(B136=0,B132=0),0,IF(B136=0,"TRIP",IF(AND(C$35=$R$38,C132="TRIP"),B136+B132,IF(AND(C$35=$R$37,C132="TRIP"),B136-B132,IF(C$35=$R$38,B136+C132,B136-B132)))))))</f>
        <v/>
      </c>
      <c r="D136" s="58"/>
      <c r="E136" s="59"/>
      <c r="F136" s="60"/>
      <c r="G136" s="61"/>
      <c r="H136" s="62" t="str">
        <f>IF(B136="","",IF(B136=0,0,IF($H$34=$Q$37,B136*$M$26,B136*$M$24)))</f>
        <v/>
      </c>
      <c r="I136" s="56" t="str">
        <f t="shared" ref="I136" si="72">IF(OR($L$39=$Q$39,$M$39=$R$39),"",IF(B136="","",IF(AND(B136=0,B132=0),0,IF(B136=0,"TRIP",IF(AND(I$35=$R$38,I132="TRIP"),H136+H132,IF(AND(I$35=$R$37,I132="TRIP"),H136-H132,IF(I$35=$R$38,H136+I132,H136-H132)))))))</f>
        <v/>
      </c>
      <c r="J136" s="57"/>
    </row>
    <row r="137" spans="1:10" ht="16.899999999999999" customHeight="1" thickTop="1" thickBot="1" x14ac:dyDescent="0.4">
      <c r="A137" s="101"/>
      <c r="B137" s="103"/>
      <c r="C137" s="63"/>
      <c r="D137" s="58"/>
      <c r="E137" s="59"/>
      <c r="F137" s="60"/>
      <c r="G137" s="61"/>
      <c r="H137" s="63"/>
      <c r="I137" s="56"/>
      <c r="J137" s="57"/>
    </row>
    <row r="138" spans="1:10" ht="16.899999999999999" customHeight="1" thickTop="1" thickBot="1" x14ac:dyDescent="0.4">
      <c r="A138" s="101"/>
      <c r="B138" s="103"/>
      <c r="C138" s="63"/>
      <c r="D138" s="58"/>
      <c r="E138" s="59"/>
      <c r="F138" s="60"/>
      <c r="G138" s="61"/>
      <c r="H138" s="63"/>
      <c r="I138" s="56"/>
      <c r="J138" s="57"/>
    </row>
    <row r="139" spans="1:10" ht="16.899999999999999" customHeight="1" thickTop="1" thickBot="1" x14ac:dyDescent="0.4">
      <c r="A139" s="101"/>
      <c r="B139" s="104"/>
      <c r="C139" s="64"/>
      <c r="D139" s="58"/>
      <c r="E139" s="59"/>
      <c r="F139" s="60"/>
      <c r="G139" s="61"/>
      <c r="H139" s="64"/>
      <c r="I139" s="56"/>
      <c r="J139" s="57"/>
    </row>
    <row r="140" spans="1:10" ht="16.899999999999999" customHeight="1" thickTop="1" thickBot="1" x14ac:dyDescent="0.4">
      <c r="A140" s="100">
        <f t="shared" ref="A140" si="73">IF(A136="",A132+1,A136+1)</f>
        <v>26</v>
      </c>
      <c r="B140" s="102" t="str">
        <f t="shared" ref="B140" si="74">IF(A140="",B136,"")</f>
        <v/>
      </c>
      <c r="C140" s="62" t="str">
        <f t="shared" ref="C140" si="75">IF(OR($L$39=$Q$39,$M$39=$R$39),"",IF(B140="","",IF(AND(B140=0,B136=0),0,IF(B140=0,"TRIP",IF(AND(C$35=$R$38,C136="TRIP"),B140+B136,IF(AND(C$35=$R$37,C136="TRIP"),B140-B136,IF(C$35=$R$38,B140+C136,B140-B136)))))))</f>
        <v/>
      </c>
      <c r="D140" s="58"/>
      <c r="E140" s="59"/>
      <c r="F140" s="60"/>
      <c r="G140" s="61"/>
      <c r="H140" s="62" t="str">
        <f>IF(B140="","",IF(B140=0,0,IF($H$34=$Q$37,B140*$M$26,B140*$M$24)))</f>
        <v/>
      </c>
      <c r="I140" s="56" t="str">
        <f t="shared" ref="I140" si="76">IF(OR($L$39=$Q$39,$M$39=$R$39),"",IF(B140="","",IF(AND(B140=0,B136=0),0,IF(B140=0,"TRIP",IF(AND(I$35=$R$38,I136="TRIP"),H140+H136,IF(AND(I$35=$R$37,I136="TRIP"),H140-H136,IF(I$35=$R$38,H140+I136,H140-H136)))))))</f>
        <v/>
      </c>
      <c r="J140" s="57"/>
    </row>
    <row r="141" spans="1:10" ht="16.899999999999999" customHeight="1" thickTop="1" thickBot="1" x14ac:dyDescent="0.4">
      <c r="A141" s="101"/>
      <c r="B141" s="103"/>
      <c r="C141" s="63"/>
      <c r="D141" s="58"/>
      <c r="E141" s="59"/>
      <c r="F141" s="60"/>
      <c r="G141" s="61"/>
      <c r="H141" s="63"/>
      <c r="I141" s="56"/>
      <c r="J141" s="57"/>
    </row>
    <row r="142" spans="1:10" ht="16.899999999999999" customHeight="1" thickTop="1" thickBot="1" x14ac:dyDescent="0.4">
      <c r="A142" s="101"/>
      <c r="B142" s="103"/>
      <c r="C142" s="63"/>
      <c r="D142" s="58"/>
      <c r="E142" s="59"/>
      <c r="F142" s="60"/>
      <c r="G142" s="61"/>
      <c r="H142" s="63"/>
      <c r="I142" s="56"/>
      <c r="J142" s="57"/>
    </row>
    <row r="143" spans="1:10" ht="16.899999999999999" customHeight="1" thickTop="1" thickBot="1" x14ac:dyDescent="0.4">
      <c r="A143" s="101"/>
      <c r="B143" s="104"/>
      <c r="C143" s="64"/>
      <c r="D143" s="58"/>
      <c r="E143" s="59"/>
      <c r="F143" s="60"/>
      <c r="G143" s="61"/>
      <c r="H143" s="64"/>
      <c r="I143" s="56"/>
      <c r="J143" s="57"/>
    </row>
    <row r="144" spans="1:10" ht="16.899999999999999" customHeight="1" thickTop="1" thickBot="1" x14ac:dyDescent="0.4">
      <c r="A144" s="100">
        <f t="shared" ref="A144" si="77">IF(A140="",A136+1,A140+1)</f>
        <v>27</v>
      </c>
      <c r="B144" s="102" t="str">
        <f t="shared" ref="B144" si="78">IF(A144="",B140,"")</f>
        <v/>
      </c>
      <c r="C144" s="62" t="str">
        <f t="shared" ref="C144" si="79">IF(OR($L$39=$Q$39,$M$39=$R$39),"",IF(B144="","",IF(AND(B144=0,B140=0),0,IF(B144=0,"TRIP",IF(AND(C$35=$R$38,C140="TRIP"),B144+B140,IF(AND(C$35=$R$37,C140="TRIP"),B144-B140,IF(C$35=$R$38,B144+C140,B144-B140)))))))</f>
        <v/>
      </c>
      <c r="D144" s="58"/>
      <c r="E144" s="59"/>
      <c r="F144" s="60"/>
      <c r="G144" s="61"/>
      <c r="H144" s="62" t="str">
        <f>IF(B144="","",IF(B144=0,0,IF($H$34=$Q$37,B144*$M$26,B144*$M$24)))</f>
        <v/>
      </c>
      <c r="I144" s="56" t="str">
        <f t="shared" ref="I144" si="80">IF(OR($L$39=$Q$39,$M$39=$R$39),"",IF(B144="","",IF(AND(B144=0,B140=0),0,IF(B144=0,"TRIP",IF(AND(I$35=$R$38,I140="TRIP"),H144+H140,IF(AND(I$35=$R$37,I140="TRIP"),H144-H140,IF(I$35=$R$38,H144+I140,H144-H140)))))))</f>
        <v/>
      </c>
      <c r="J144" s="57"/>
    </row>
    <row r="145" spans="1:10" ht="16.899999999999999" customHeight="1" thickTop="1" thickBot="1" x14ac:dyDescent="0.4">
      <c r="A145" s="101"/>
      <c r="B145" s="103"/>
      <c r="C145" s="63"/>
      <c r="D145" s="58"/>
      <c r="E145" s="59"/>
      <c r="F145" s="60"/>
      <c r="G145" s="61"/>
      <c r="H145" s="63"/>
      <c r="I145" s="56"/>
      <c r="J145" s="57"/>
    </row>
    <row r="146" spans="1:10" ht="16.899999999999999" customHeight="1" thickTop="1" thickBot="1" x14ac:dyDescent="0.4">
      <c r="A146" s="101"/>
      <c r="B146" s="103"/>
      <c r="C146" s="63"/>
      <c r="D146" s="58"/>
      <c r="E146" s="59"/>
      <c r="F146" s="60"/>
      <c r="G146" s="61"/>
      <c r="H146" s="63"/>
      <c r="I146" s="56"/>
      <c r="J146" s="57"/>
    </row>
    <row r="147" spans="1:10" ht="16.899999999999999" customHeight="1" thickTop="1" thickBot="1" x14ac:dyDescent="0.4">
      <c r="A147" s="101"/>
      <c r="B147" s="104"/>
      <c r="C147" s="64"/>
      <c r="D147" s="58"/>
      <c r="E147" s="59"/>
      <c r="F147" s="60"/>
      <c r="G147" s="61"/>
      <c r="H147" s="64"/>
      <c r="I147" s="56"/>
      <c r="J147" s="57"/>
    </row>
    <row r="148" spans="1:10" ht="16.899999999999999" customHeight="1" thickTop="1" thickBot="1" x14ac:dyDescent="0.4">
      <c r="A148" s="100">
        <f t="shared" ref="A148" si="81">IF(A144="",A140+1,A144+1)</f>
        <v>28</v>
      </c>
      <c r="B148" s="102" t="str">
        <f t="shared" ref="B148" si="82">IF(A148="",B144,"")</f>
        <v/>
      </c>
      <c r="C148" s="62" t="str">
        <f t="shared" ref="C148" si="83">IF(OR($L$39=$Q$39,$M$39=$R$39),"",IF(B148="","",IF(AND(B148=0,B144=0),0,IF(B148=0,"TRIP",IF(AND(C$35=$R$38,C144="TRIP"),B148+B144,IF(AND(C$35=$R$37,C144="TRIP"),B148-B144,IF(C$35=$R$38,B148+C144,B148-B144)))))))</f>
        <v/>
      </c>
      <c r="D148" s="58"/>
      <c r="E148" s="59"/>
      <c r="F148" s="60"/>
      <c r="G148" s="61"/>
      <c r="H148" s="62" t="str">
        <f>IF(B148="","",IF(B148=0,0,IF($H$34=$Q$37,B148*$M$26,B148*$M$24)))</f>
        <v/>
      </c>
      <c r="I148" s="56" t="str">
        <f t="shared" ref="I148" si="84">IF(OR($L$39=$Q$39,$M$39=$R$39),"",IF(B148="","",IF(AND(B148=0,B144=0),0,IF(B148=0,"TRIP",IF(AND(I$35=$R$38,I144="TRIP"),H148+H144,IF(AND(I$35=$R$37,I144="TRIP"),H148-H144,IF(I$35=$R$38,H148+I144,H148-H144)))))))</f>
        <v/>
      </c>
      <c r="J148" s="57"/>
    </row>
    <row r="149" spans="1:10" ht="16.899999999999999" customHeight="1" thickTop="1" thickBot="1" x14ac:dyDescent="0.4">
      <c r="A149" s="101"/>
      <c r="B149" s="103"/>
      <c r="C149" s="63"/>
      <c r="D149" s="58"/>
      <c r="E149" s="59"/>
      <c r="F149" s="60"/>
      <c r="G149" s="61"/>
      <c r="H149" s="63"/>
      <c r="I149" s="56"/>
      <c r="J149" s="57"/>
    </row>
    <row r="150" spans="1:10" ht="16.899999999999999" customHeight="1" thickTop="1" thickBot="1" x14ac:dyDescent="0.4">
      <c r="A150" s="101"/>
      <c r="B150" s="103"/>
      <c r="C150" s="63"/>
      <c r="D150" s="58"/>
      <c r="E150" s="59"/>
      <c r="F150" s="60"/>
      <c r="G150" s="61"/>
      <c r="H150" s="63"/>
      <c r="I150" s="56"/>
      <c r="J150" s="57"/>
    </row>
    <row r="151" spans="1:10" ht="16.899999999999999" customHeight="1" thickTop="1" thickBot="1" x14ac:dyDescent="0.4">
      <c r="A151" s="101"/>
      <c r="B151" s="104"/>
      <c r="C151" s="64"/>
      <c r="D151" s="58"/>
      <c r="E151" s="59"/>
      <c r="F151" s="60"/>
      <c r="G151" s="61"/>
      <c r="H151" s="64"/>
      <c r="I151" s="56"/>
      <c r="J151" s="57"/>
    </row>
    <row r="152" spans="1:10" ht="16.899999999999999" customHeight="1" thickTop="1" thickBot="1" x14ac:dyDescent="0.4">
      <c r="A152" s="100">
        <f t="shared" ref="A152" si="85">IF(A148="",A144+1,A148+1)</f>
        <v>29</v>
      </c>
      <c r="B152" s="102" t="str">
        <f t="shared" ref="B152" si="86">IF(A152="",B148,"")</f>
        <v/>
      </c>
      <c r="C152" s="62" t="str">
        <f t="shared" ref="C152" si="87">IF(OR($L$39=$Q$39,$M$39=$R$39),"",IF(B152="","",IF(AND(B152=0,B148=0),0,IF(B152=0,"TRIP",IF(AND(C$35=$R$38,C148="TRIP"),B152+B148,IF(AND(C$35=$R$37,C148="TRIP"),B152-B148,IF(C$35=$R$38,B152+C148,B152-B148)))))))</f>
        <v/>
      </c>
      <c r="D152" s="58"/>
      <c r="E152" s="59"/>
      <c r="F152" s="60"/>
      <c r="G152" s="61"/>
      <c r="H152" s="62" t="str">
        <f>IF(B152="","",IF(B152=0,0,IF($H$34=$Q$37,B152*$M$26,B152*$M$24)))</f>
        <v/>
      </c>
      <c r="I152" s="56" t="str">
        <f t="shared" ref="I152" si="88">IF(OR($L$39=$Q$39,$M$39=$R$39),"",IF(B152="","",IF(AND(B152=0,B148=0),0,IF(B152=0,"TRIP",IF(AND(I$35=$R$38,I148="TRIP"),H152+H148,IF(AND(I$35=$R$37,I148="TRIP"),H152-H148,IF(I$35=$R$38,H152+I148,H152-H148)))))))</f>
        <v/>
      </c>
      <c r="J152" s="57"/>
    </row>
    <row r="153" spans="1:10" ht="16.899999999999999" customHeight="1" thickTop="1" thickBot="1" x14ac:dyDescent="0.4">
      <c r="A153" s="101"/>
      <c r="B153" s="103"/>
      <c r="C153" s="63"/>
      <c r="D153" s="58"/>
      <c r="E153" s="59"/>
      <c r="F153" s="60"/>
      <c r="G153" s="61"/>
      <c r="H153" s="63"/>
      <c r="I153" s="56"/>
      <c r="J153" s="57"/>
    </row>
    <row r="154" spans="1:10" ht="16.899999999999999" customHeight="1" thickTop="1" thickBot="1" x14ac:dyDescent="0.4">
      <c r="A154" s="101"/>
      <c r="B154" s="103"/>
      <c r="C154" s="63"/>
      <c r="D154" s="58"/>
      <c r="E154" s="59"/>
      <c r="F154" s="60"/>
      <c r="G154" s="61"/>
      <c r="H154" s="63"/>
      <c r="I154" s="56"/>
      <c r="J154" s="57"/>
    </row>
    <row r="155" spans="1:10" ht="16.899999999999999" customHeight="1" thickTop="1" thickBot="1" x14ac:dyDescent="0.4">
      <c r="A155" s="101"/>
      <c r="B155" s="104"/>
      <c r="C155" s="64"/>
      <c r="D155" s="58"/>
      <c r="E155" s="59"/>
      <c r="F155" s="60"/>
      <c r="G155" s="61"/>
      <c r="H155" s="64"/>
      <c r="I155" s="56"/>
      <c r="J155" s="57"/>
    </row>
    <row r="156" spans="1:10" ht="16.899999999999999" customHeight="1" thickTop="1" thickBot="1" x14ac:dyDescent="0.4">
      <c r="A156" s="100">
        <f t="shared" ref="A156" si="89">IF(A152="",A148+1,A152+1)</f>
        <v>30</v>
      </c>
      <c r="B156" s="102" t="str">
        <f t="shared" ref="B156" si="90">IF(A156="",B152,"")</f>
        <v/>
      </c>
      <c r="C156" s="62" t="str">
        <f t="shared" ref="C156" si="91">IF(OR($L$39=$Q$39,$M$39=$R$39),"",IF(B156="","",IF(AND(B156=0,B152=0),0,IF(B156=0,"TRIP",IF(AND(C$35=$R$38,C152="TRIP"),B156+B152,IF(AND(C$35=$R$37,C152="TRIP"),B156-B152,IF(C$35=$R$38,B156+C152,B156-B152)))))))</f>
        <v/>
      </c>
      <c r="D156" s="58"/>
      <c r="E156" s="59"/>
      <c r="F156" s="60"/>
      <c r="G156" s="61"/>
      <c r="H156" s="62" t="str">
        <f>IF(B156="","",IF(B156=0,0,IF($H$34=$Q$37,B156*$M$26,B156*$M$24)))</f>
        <v/>
      </c>
      <c r="I156" s="56" t="str">
        <f t="shared" ref="I156" si="92">IF(OR($L$39=$Q$39,$M$39=$R$39),"",IF(B156="","",IF(AND(B156=0,B152=0),0,IF(B156=0,"TRIP",IF(AND(I$35=$R$38,I152="TRIP"),H156+H152,IF(AND(I$35=$R$37,I152="TRIP"),H156-H152,IF(I$35=$R$38,H156+I152,H156-H152)))))))</f>
        <v/>
      </c>
      <c r="J156" s="57"/>
    </row>
    <row r="157" spans="1:10" ht="16.899999999999999" customHeight="1" thickTop="1" thickBot="1" x14ac:dyDescent="0.4">
      <c r="A157" s="101"/>
      <c r="B157" s="103"/>
      <c r="C157" s="63"/>
      <c r="D157" s="58"/>
      <c r="E157" s="59"/>
      <c r="F157" s="60"/>
      <c r="G157" s="61"/>
      <c r="H157" s="63"/>
      <c r="I157" s="56"/>
      <c r="J157" s="57"/>
    </row>
    <row r="158" spans="1:10" ht="16.899999999999999" customHeight="1" thickTop="1" thickBot="1" x14ac:dyDescent="0.4">
      <c r="A158" s="101"/>
      <c r="B158" s="103"/>
      <c r="C158" s="63"/>
      <c r="D158" s="58"/>
      <c r="E158" s="59"/>
      <c r="F158" s="60"/>
      <c r="G158" s="61"/>
      <c r="H158" s="63"/>
      <c r="I158" s="56"/>
      <c r="J158" s="57"/>
    </row>
    <row r="159" spans="1:10" ht="16.899999999999999" customHeight="1" thickTop="1" thickBot="1" x14ac:dyDescent="0.4">
      <c r="A159" s="101"/>
      <c r="B159" s="104"/>
      <c r="C159" s="64"/>
      <c r="D159" s="58"/>
      <c r="E159" s="59"/>
      <c r="F159" s="60"/>
      <c r="G159" s="61"/>
      <c r="H159" s="64"/>
      <c r="I159" s="56"/>
      <c r="J159" s="57"/>
    </row>
    <row r="160" spans="1:10" ht="16.899999999999999" customHeight="1" thickTop="1" thickBot="1" x14ac:dyDescent="0.4">
      <c r="A160" s="100">
        <f t="shared" ref="A160" si="93">IF(A156="",A152+1,A156+1)</f>
        <v>31</v>
      </c>
      <c r="B160" s="102" t="str">
        <f t="shared" ref="B160" si="94">IF(A160="",B156,"")</f>
        <v/>
      </c>
      <c r="C160" s="62" t="str">
        <f t="shared" ref="C160" si="95">IF(OR($L$39=$Q$39,$M$39=$R$39),"",IF(B160="","",IF(AND(B160=0,B156=0),0,IF(B160=0,"TRIP",IF(AND(C$35=$R$38,C156="TRIP"),B160+B156,IF(AND(C$35=$R$37,C156="TRIP"),B160-B156,IF(C$35=$R$38,B160+C156,B160-B156)))))))</f>
        <v/>
      </c>
      <c r="D160" s="58"/>
      <c r="E160" s="59"/>
      <c r="F160" s="60"/>
      <c r="G160" s="61"/>
      <c r="H160" s="62" t="str">
        <f>IF(B160="","",IF(B160=0,0,IF($H$34=$Q$37,B160*$M$26,B160*$M$24)))</f>
        <v/>
      </c>
      <c r="I160" s="56" t="str">
        <f t="shared" ref="I160" si="96">IF(OR($L$39=$Q$39,$M$39=$R$39),"",IF(B160="","",IF(AND(B160=0,B156=0),0,IF(B160=0,"TRIP",IF(AND(I$35=$R$38,I156="TRIP"),H160+H156,IF(AND(I$35=$R$37,I156="TRIP"),H160-H156,IF(I$35=$R$38,H160+I156,H160-H156)))))))</f>
        <v/>
      </c>
      <c r="J160" s="57"/>
    </row>
    <row r="161" spans="1:10" ht="16.899999999999999" customHeight="1" thickTop="1" thickBot="1" x14ac:dyDescent="0.4">
      <c r="A161" s="101"/>
      <c r="B161" s="103"/>
      <c r="C161" s="63"/>
      <c r="D161" s="58"/>
      <c r="E161" s="59"/>
      <c r="F161" s="60"/>
      <c r="G161" s="61"/>
      <c r="H161" s="63"/>
      <c r="I161" s="56"/>
      <c r="J161" s="57"/>
    </row>
    <row r="162" spans="1:10" ht="16.899999999999999" customHeight="1" thickTop="1" thickBot="1" x14ac:dyDescent="0.4">
      <c r="A162" s="101"/>
      <c r="B162" s="103"/>
      <c r="C162" s="63"/>
      <c r="D162" s="58"/>
      <c r="E162" s="59"/>
      <c r="F162" s="60"/>
      <c r="G162" s="61"/>
      <c r="H162" s="63"/>
      <c r="I162" s="56"/>
      <c r="J162" s="57"/>
    </row>
    <row r="163" spans="1:10" ht="16.899999999999999" customHeight="1" thickTop="1" thickBot="1" x14ac:dyDescent="0.4">
      <c r="A163" s="101"/>
      <c r="B163" s="104"/>
      <c r="C163" s="64"/>
      <c r="D163" s="58"/>
      <c r="E163" s="59"/>
      <c r="F163" s="60"/>
      <c r="G163" s="61"/>
      <c r="H163" s="64"/>
      <c r="I163" s="56"/>
      <c r="J163" s="57"/>
    </row>
    <row r="164" spans="1:10" ht="16.899999999999999" customHeight="1" thickTop="1" thickBot="1" x14ac:dyDescent="0.4">
      <c r="A164" s="100">
        <f t="shared" ref="A164" si="97">IF(A160="",A156+1,A160+1)</f>
        <v>32</v>
      </c>
      <c r="B164" s="102" t="str">
        <f t="shared" ref="B164" si="98">IF(A164="",B160,"")</f>
        <v/>
      </c>
      <c r="C164" s="62" t="str">
        <f t="shared" ref="C164" si="99">IF(OR($L$39=$Q$39,$M$39=$R$39),"",IF(B164="","",IF(AND(B164=0,B160=0),0,IF(B164=0,"TRIP",IF(AND(C$35=$R$38,C160="TRIP"),B164+B160,IF(AND(C$35=$R$37,C160="TRIP"),B164-B160,IF(C$35=$R$38,B164+C160,B164-B160)))))))</f>
        <v/>
      </c>
      <c r="D164" s="58"/>
      <c r="E164" s="59"/>
      <c r="F164" s="60"/>
      <c r="G164" s="61"/>
      <c r="H164" s="62" t="str">
        <f>IF(B164="","",IF(B164=0,0,IF($H$34=$Q$37,B164*$M$26,B164*$M$24)))</f>
        <v/>
      </c>
      <c r="I164" s="56" t="str">
        <f t="shared" ref="I164" si="100">IF(OR($L$39=$Q$39,$M$39=$R$39),"",IF(B164="","",IF(AND(B164=0,B160=0),0,IF(B164=0,"TRIP",IF(AND(I$35=$R$38,I160="TRIP"),H164+H160,IF(AND(I$35=$R$37,I160="TRIP"),H164-H160,IF(I$35=$R$38,H164+I160,H164-H160)))))))</f>
        <v/>
      </c>
      <c r="J164" s="57"/>
    </row>
    <row r="165" spans="1:10" ht="16.899999999999999" customHeight="1" thickTop="1" thickBot="1" x14ac:dyDescent="0.4">
      <c r="A165" s="101"/>
      <c r="B165" s="103"/>
      <c r="C165" s="63"/>
      <c r="D165" s="58"/>
      <c r="E165" s="59"/>
      <c r="F165" s="60"/>
      <c r="G165" s="61"/>
      <c r="H165" s="63"/>
      <c r="I165" s="56"/>
      <c r="J165" s="57"/>
    </row>
    <row r="166" spans="1:10" ht="16.899999999999999" customHeight="1" thickTop="1" thickBot="1" x14ac:dyDescent="0.4">
      <c r="A166" s="101"/>
      <c r="B166" s="103"/>
      <c r="C166" s="63"/>
      <c r="D166" s="58"/>
      <c r="E166" s="59"/>
      <c r="F166" s="60"/>
      <c r="G166" s="61"/>
      <c r="H166" s="63"/>
      <c r="I166" s="56"/>
      <c r="J166" s="57"/>
    </row>
    <row r="167" spans="1:10" ht="16.899999999999999" customHeight="1" thickTop="1" thickBot="1" x14ac:dyDescent="0.4">
      <c r="A167" s="101"/>
      <c r="B167" s="104"/>
      <c r="C167" s="64"/>
      <c r="D167" s="58"/>
      <c r="E167" s="59"/>
      <c r="F167" s="60"/>
      <c r="G167" s="61"/>
      <c r="H167" s="64"/>
      <c r="I167" s="56"/>
      <c r="J167" s="57"/>
    </row>
    <row r="168" spans="1:10" ht="16.899999999999999" customHeight="1" thickTop="1" thickBot="1" x14ac:dyDescent="0.4">
      <c r="A168" s="100">
        <f t="shared" ref="A168" si="101">IF(A164="",A160+1,A164+1)</f>
        <v>33</v>
      </c>
      <c r="B168" s="102" t="str">
        <f t="shared" ref="B168" si="102">IF(A168="",B164,"")</f>
        <v/>
      </c>
      <c r="C168" s="62" t="str">
        <f t="shared" ref="C168" si="103">IF(OR($L$39=$Q$39,$M$39=$R$39),"",IF(B168="","",IF(AND(B168=0,B164=0),0,IF(B168=0,"TRIP",IF(AND(C$35=$R$38,C164="TRIP"),B168+B164,IF(AND(C$35=$R$37,C164="TRIP"),B168-B164,IF(C$35=$R$38,B168+C164,B168-B164)))))))</f>
        <v/>
      </c>
      <c r="D168" s="58"/>
      <c r="E168" s="59"/>
      <c r="F168" s="60"/>
      <c r="G168" s="61"/>
      <c r="H168" s="62" t="str">
        <f>IF(B168="","",IF(B168=0,0,IF($H$34=$Q$37,B168*$M$26,B168*$M$24)))</f>
        <v/>
      </c>
      <c r="I168" s="56" t="str">
        <f t="shared" ref="I168" si="104">IF(OR($L$39=$Q$39,$M$39=$R$39),"",IF(B168="","",IF(AND(B168=0,B164=0),0,IF(B168=0,"TRIP",IF(AND(I$35=$R$38,I164="TRIP"),H168+H164,IF(AND(I$35=$R$37,I164="TRIP"),H168-H164,IF(I$35=$R$38,H168+I164,H168-H164)))))))</f>
        <v/>
      </c>
      <c r="J168" s="57"/>
    </row>
    <row r="169" spans="1:10" ht="16.899999999999999" customHeight="1" thickTop="1" thickBot="1" x14ac:dyDescent="0.4">
      <c r="A169" s="101"/>
      <c r="B169" s="103"/>
      <c r="C169" s="63"/>
      <c r="D169" s="58"/>
      <c r="E169" s="59"/>
      <c r="F169" s="60"/>
      <c r="G169" s="61"/>
      <c r="H169" s="63"/>
      <c r="I169" s="56"/>
      <c r="J169" s="57"/>
    </row>
    <row r="170" spans="1:10" ht="16.899999999999999" customHeight="1" thickTop="1" thickBot="1" x14ac:dyDescent="0.4">
      <c r="A170" s="101"/>
      <c r="B170" s="103"/>
      <c r="C170" s="63"/>
      <c r="D170" s="58"/>
      <c r="E170" s="59"/>
      <c r="F170" s="60"/>
      <c r="G170" s="61"/>
      <c r="H170" s="63"/>
      <c r="I170" s="56"/>
      <c r="J170" s="57"/>
    </row>
    <row r="171" spans="1:10" ht="16.899999999999999" customHeight="1" thickTop="1" thickBot="1" x14ac:dyDescent="0.4">
      <c r="A171" s="101"/>
      <c r="B171" s="104"/>
      <c r="C171" s="64"/>
      <c r="D171" s="58"/>
      <c r="E171" s="59"/>
      <c r="F171" s="60"/>
      <c r="G171" s="61"/>
      <c r="H171" s="64"/>
      <c r="I171" s="56"/>
      <c r="J171" s="57"/>
    </row>
    <row r="172" spans="1:10" ht="16.899999999999999" customHeight="1" thickTop="1" thickBot="1" x14ac:dyDescent="0.4">
      <c r="A172" s="100">
        <f t="shared" ref="A172" si="105">IF(A168="",A164+1,A168+1)</f>
        <v>34</v>
      </c>
      <c r="B172" s="102" t="str">
        <f t="shared" ref="B172" si="106">IF(A172="",B168,"")</f>
        <v/>
      </c>
      <c r="C172" s="62" t="str">
        <f t="shared" ref="C172" si="107">IF(OR($L$39=$Q$39,$M$39=$R$39),"",IF(B172="","",IF(AND(B172=0,B168=0),0,IF(B172=0,"TRIP",IF(AND(C$35=$R$38,C168="TRIP"),B172+B168,IF(AND(C$35=$R$37,C168="TRIP"),B172-B168,IF(C$35=$R$38,B172+C168,B172-B168)))))))</f>
        <v/>
      </c>
      <c r="D172" s="58"/>
      <c r="E172" s="59"/>
      <c r="F172" s="60"/>
      <c r="G172" s="61"/>
      <c r="H172" s="62" t="str">
        <f>IF(B172="","",IF(B172=0,0,IF($H$34=$Q$37,B172*$M$26,B172*$M$24)))</f>
        <v/>
      </c>
      <c r="I172" s="56" t="str">
        <f t="shared" ref="I172" si="108">IF(OR($L$39=$Q$39,$M$39=$R$39),"",IF(B172="","",IF(AND(B172=0,B168=0),0,IF(B172=0,"TRIP",IF(AND(I$35=$R$38,I168="TRIP"),H172+H168,IF(AND(I$35=$R$37,I168="TRIP"),H172-H168,IF(I$35=$R$38,H172+I168,H172-H168)))))))</f>
        <v/>
      </c>
      <c r="J172" s="57"/>
    </row>
    <row r="173" spans="1:10" ht="16.899999999999999" customHeight="1" thickTop="1" thickBot="1" x14ac:dyDescent="0.4">
      <c r="A173" s="101"/>
      <c r="B173" s="103"/>
      <c r="C173" s="63"/>
      <c r="D173" s="58"/>
      <c r="E173" s="59"/>
      <c r="F173" s="60"/>
      <c r="G173" s="61"/>
      <c r="H173" s="63"/>
      <c r="I173" s="56"/>
      <c r="J173" s="57"/>
    </row>
    <row r="174" spans="1:10" ht="16.899999999999999" customHeight="1" thickTop="1" thickBot="1" x14ac:dyDescent="0.4">
      <c r="A174" s="101"/>
      <c r="B174" s="103"/>
      <c r="C174" s="63"/>
      <c r="D174" s="58"/>
      <c r="E174" s="59"/>
      <c r="F174" s="60"/>
      <c r="G174" s="61"/>
      <c r="H174" s="63"/>
      <c r="I174" s="56"/>
      <c r="J174" s="57"/>
    </row>
    <row r="175" spans="1:10" ht="16.899999999999999" customHeight="1" thickTop="1" thickBot="1" x14ac:dyDescent="0.4">
      <c r="A175" s="101"/>
      <c r="B175" s="104"/>
      <c r="C175" s="64"/>
      <c r="D175" s="58"/>
      <c r="E175" s="59"/>
      <c r="F175" s="60"/>
      <c r="G175" s="61"/>
      <c r="H175" s="64"/>
      <c r="I175" s="56"/>
      <c r="J175" s="57"/>
    </row>
    <row r="176" spans="1:10" ht="16.899999999999999" customHeight="1" thickTop="1" thickBot="1" x14ac:dyDescent="0.4">
      <c r="A176" s="100">
        <f t="shared" ref="A176" si="109">IF(A172="",A168+1,A172+1)</f>
        <v>35</v>
      </c>
      <c r="B176" s="102" t="str">
        <f t="shared" ref="B176" si="110">IF(A176="",B172,"")</f>
        <v/>
      </c>
      <c r="C176" s="62" t="str">
        <f t="shared" ref="C176" si="111">IF(OR($L$39=$Q$39,$M$39=$R$39),"",IF(B176="","",IF(AND(B176=0,B172=0),0,IF(B176=0,"TRIP",IF(AND(C$35=$R$38,C172="TRIP"),B176+B172,IF(AND(C$35=$R$37,C172="TRIP"),B176-B172,IF(C$35=$R$38,B176+C172,B176-B172)))))))</f>
        <v/>
      </c>
      <c r="D176" s="58"/>
      <c r="E176" s="59"/>
      <c r="F176" s="60"/>
      <c r="G176" s="61"/>
      <c r="H176" s="62" t="str">
        <f>IF(B176="","",IF(B176=0,0,IF($H$34=$Q$37,B176*$M$26,B176*$M$24)))</f>
        <v/>
      </c>
      <c r="I176" s="56" t="str">
        <f t="shared" ref="I176" si="112">IF(OR($L$39=$Q$39,$M$39=$R$39),"",IF(B176="","",IF(AND(B176=0,B172=0),0,IF(B176=0,"TRIP",IF(AND(I$35=$R$38,I172="TRIP"),H176+H172,IF(AND(I$35=$R$37,I172="TRIP"),H176-H172,IF(I$35=$R$38,H176+I172,H176-H172)))))))</f>
        <v/>
      </c>
      <c r="J176" s="57"/>
    </row>
    <row r="177" spans="1:10" ht="16.899999999999999" customHeight="1" thickTop="1" thickBot="1" x14ac:dyDescent="0.4">
      <c r="A177" s="101"/>
      <c r="B177" s="103"/>
      <c r="C177" s="63"/>
      <c r="D177" s="58"/>
      <c r="E177" s="59"/>
      <c r="F177" s="60"/>
      <c r="G177" s="61"/>
      <c r="H177" s="63"/>
      <c r="I177" s="56"/>
      <c r="J177" s="57"/>
    </row>
    <row r="178" spans="1:10" ht="16.899999999999999" customHeight="1" thickTop="1" thickBot="1" x14ac:dyDescent="0.4">
      <c r="A178" s="101"/>
      <c r="B178" s="103"/>
      <c r="C178" s="63"/>
      <c r="D178" s="58"/>
      <c r="E178" s="59"/>
      <c r="F178" s="60"/>
      <c r="G178" s="61"/>
      <c r="H178" s="63"/>
      <c r="I178" s="56"/>
      <c r="J178" s="57"/>
    </row>
    <row r="179" spans="1:10" ht="16.899999999999999" customHeight="1" thickTop="1" thickBot="1" x14ac:dyDescent="0.4">
      <c r="A179" s="101"/>
      <c r="B179" s="104"/>
      <c r="C179" s="64"/>
      <c r="D179" s="58"/>
      <c r="E179" s="59"/>
      <c r="F179" s="60"/>
      <c r="G179" s="61"/>
      <c r="H179" s="64"/>
      <c r="I179" s="56"/>
      <c r="J179" s="57"/>
    </row>
    <row r="180" spans="1:10" ht="16.899999999999999" customHeight="1" thickTop="1" thickBot="1" x14ac:dyDescent="0.4">
      <c r="A180" s="100">
        <f t="shared" ref="A180" si="113">IF(A176="",A172+1,A176+1)</f>
        <v>36</v>
      </c>
      <c r="B180" s="102" t="str">
        <f t="shared" ref="B180" si="114">IF(A180="",B176,"")</f>
        <v/>
      </c>
      <c r="C180" s="62" t="str">
        <f t="shared" ref="C180" si="115">IF(OR($L$39=$Q$39,$M$39=$R$39),"",IF(B180="","",IF(AND(B180=0,B176=0),0,IF(B180=0,"TRIP",IF(AND(C$35=$R$38,C176="TRIP"),B180+B176,IF(AND(C$35=$R$37,C176="TRIP"),B180-B176,IF(C$35=$R$38,B180+C176,B180-B176)))))))</f>
        <v/>
      </c>
      <c r="D180" s="58"/>
      <c r="E180" s="59"/>
      <c r="F180" s="60"/>
      <c r="G180" s="61"/>
      <c r="H180" s="62" t="str">
        <f>IF(B180="","",IF(B180=0,0,IF($H$34=$Q$37,B180*$M$26,B180*$M$24)))</f>
        <v/>
      </c>
      <c r="I180" s="56" t="str">
        <f t="shared" ref="I180" si="116">IF(OR($L$39=$Q$39,$M$39=$R$39),"",IF(B180="","",IF(AND(B180=0,B176=0),0,IF(B180=0,"TRIP",IF(AND(I$35=$R$38,I176="TRIP"),H180+H176,IF(AND(I$35=$R$37,I176="TRIP"),H180-H176,IF(I$35=$R$38,H180+I176,H180-H176)))))))</f>
        <v/>
      </c>
      <c r="J180" s="57"/>
    </row>
    <row r="181" spans="1:10" ht="16.899999999999999" customHeight="1" thickTop="1" thickBot="1" x14ac:dyDescent="0.4">
      <c r="A181" s="101"/>
      <c r="B181" s="103"/>
      <c r="C181" s="63"/>
      <c r="D181" s="58"/>
      <c r="E181" s="59"/>
      <c r="F181" s="60"/>
      <c r="G181" s="61"/>
      <c r="H181" s="63"/>
      <c r="I181" s="56"/>
      <c r="J181" s="57"/>
    </row>
    <row r="182" spans="1:10" ht="16.899999999999999" customHeight="1" thickTop="1" thickBot="1" x14ac:dyDescent="0.4">
      <c r="A182" s="101"/>
      <c r="B182" s="103"/>
      <c r="C182" s="63"/>
      <c r="D182" s="58"/>
      <c r="E182" s="59"/>
      <c r="F182" s="60"/>
      <c r="G182" s="61"/>
      <c r="H182" s="63"/>
      <c r="I182" s="56"/>
      <c r="J182" s="57"/>
    </row>
    <row r="183" spans="1:10" ht="16.899999999999999" customHeight="1" thickTop="1" thickBot="1" x14ac:dyDescent="0.4">
      <c r="A183" s="101"/>
      <c r="B183" s="104"/>
      <c r="C183" s="64"/>
      <c r="D183" s="58"/>
      <c r="E183" s="59"/>
      <c r="F183" s="60"/>
      <c r="G183" s="61"/>
      <c r="H183" s="64"/>
      <c r="I183" s="56"/>
      <c r="J183" s="57"/>
    </row>
    <row r="184" spans="1:10" ht="16.899999999999999" customHeight="1" thickTop="1" thickBot="1" x14ac:dyDescent="0.4">
      <c r="A184" s="100">
        <f t="shared" ref="A184" si="117">IF(A180="",A176+1,A180+1)</f>
        <v>37</v>
      </c>
      <c r="B184" s="102" t="str">
        <f t="shared" ref="B184" si="118">IF(A184="",B180,"")</f>
        <v/>
      </c>
      <c r="C184" s="62" t="str">
        <f t="shared" ref="C184" si="119">IF(OR($L$39=$Q$39,$M$39=$R$39),"",IF(B184="","",IF(AND(B184=0,B180=0),0,IF(B184=0,"TRIP",IF(AND(C$35=$R$38,C180="TRIP"),B184+B180,IF(AND(C$35=$R$37,C180="TRIP"),B184-B180,IF(C$35=$R$38,B184+C180,B184-B180)))))))</f>
        <v/>
      </c>
      <c r="D184" s="58"/>
      <c r="E184" s="59"/>
      <c r="F184" s="60"/>
      <c r="G184" s="61"/>
      <c r="H184" s="62" t="str">
        <f>IF(B184="","",IF(B184=0,0,IF($H$34=$Q$37,B184*$M$26,B184*$M$24)))</f>
        <v/>
      </c>
      <c r="I184" s="56" t="str">
        <f t="shared" ref="I184" si="120">IF(OR($L$39=$Q$39,$M$39=$R$39),"",IF(B184="","",IF(AND(B184=0,B180=0),0,IF(B184=0,"TRIP",IF(AND(I$35=$R$38,I180="TRIP"),H184+H180,IF(AND(I$35=$R$37,I180="TRIP"),H184-H180,IF(I$35=$R$38,H184+I180,H184-H180)))))))</f>
        <v/>
      </c>
      <c r="J184" s="57"/>
    </row>
    <row r="185" spans="1:10" ht="16.899999999999999" customHeight="1" thickTop="1" thickBot="1" x14ac:dyDescent="0.4">
      <c r="A185" s="101"/>
      <c r="B185" s="103"/>
      <c r="C185" s="63"/>
      <c r="D185" s="58"/>
      <c r="E185" s="59"/>
      <c r="F185" s="60"/>
      <c r="G185" s="61"/>
      <c r="H185" s="63"/>
      <c r="I185" s="56"/>
      <c r="J185" s="57"/>
    </row>
    <row r="186" spans="1:10" ht="16.899999999999999" customHeight="1" thickTop="1" thickBot="1" x14ac:dyDescent="0.4">
      <c r="A186" s="101"/>
      <c r="B186" s="103"/>
      <c r="C186" s="63"/>
      <c r="D186" s="58"/>
      <c r="E186" s="59"/>
      <c r="F186" s="60"/>
      <c r="G186" s="61"/>
      <c r="H186" s="63"/>
      <c r="I186" s="56"/>
      <c r="J186" s="57"/>
    </row>
    <row r="187" spans="1:10" ht="16.899999999999999" customHeight="1" thickTop="1" thickBot="1" x14ac:dyDescent="0.4">
      <c r="A187" s="101"/>
      <c r="B187" s="104"/>
      <c r="C187" s="64"/>
      <c r="D187" s="58"/>
      <c r="E187" s="59"/>
      <c r="F187" s="60"/>
      <c r="G187" s="61"/>
      <c r="H187" s="64"/>
      <c r="I187" s="56"/>
      <c r="J187" s="57"/>
    </row>
    <row r="188" spans="1:10" ht="16.899999999999999" customHeight="1" thickTop="1" thickBot="1" x14ac:dyDescent="0.4">
      <c r="A188" s="100">
        <f t="shared" ref="A188" si="121">IF(A184="",A180+1,A184+1)</f>
        <v>38</v>
      </c>
      <c r="B188" s="102" t="str">
        <f t="shared" ref="B188" si="122">IF(A188="",B184,"")</f>
        <v/>
      </c>
      <c r="C188" s="62" t="str">
        <f t="shared" ref="C188" si="123">IF(OR($L$39=$Q$39,$M$39=$R$39),"",IF(B188="","",IF(AND(B188=0,B184=0),0,IF(B188=0,"TRIP",IF(AND(C$35=$R$38,C184="TRIP"),B188+B184,IF(AND(C$35=$R$37,C184="TRIP"),B188-B184,IF(C$35=$R$38,B188+C184,B188-B184)))))))</f>
        <v/>
      </c>
      <c r="D188" s="58"/>
      <c r="E188" s="59"/>
      <c r="F188" s="60"/>
      <c r="G188" s="61"/>
      <c r="H188" s="62" t="str">
        <f>IF(B188="","",IF(B188=0,0,IF($H$34=$Q$37,B188*$M$26,B188*$M$24)))</f>
        <v/>
      </c>
      <c r="I188" s="56" t="str">
        <f t="shared" ref="I188" si="124">IF(OR($L$39=$Q$39,$M$39=$R$39),"",IF(B188="","",IF(AND(B188=0,B184=0),0,IF(B188=0,"TRIP",IF(AND(I$35=$R$38,I184="TRIP"),H188+H184,IF(AND(I$35=$R$37,I184="TRIP"),H188-H184,IF(I$35=$R$38,H188+I184,H188-H184)))))))</f>
        <v/>
      </c>
      <c r="J188" s="57"/>
    </row>
    <row r="189" spans="1:10" ht="16.899999999999999" customHeight="1" thickTop="1" thickBot="1" x14ac:dyDescent="0.4">
      <c r="A189" s="101"/>
      <c r="B189" s="103"/>
      <c r="C189" s="63"/>
      <c r="D189" s="58"/>
      <c r="E189" s="59"/>
      <c r="F189" s="60"/>
      <c r="G189" s="61"/>
      <c r="H189" s="63"/>
      <c r="I189" s="56"/>
      <c r="J189" s="57"/>
    </row>
    <row r="190" spans="1:10" ht="16.899999999999999" customHeight="1" thickTop="1" thickBot="1" x14ac:dyDescent="0.4">
      <c r="A190" s="101"/>
      <c r="B190" s="103"/>
      <c r="C190" s="63"/>
      <c r="D190" s="58"/>
      <c r="E190" s="59"/>
      <c r="F190" s="60"/>
      <c r="G190" s="61"/>
      <c r="H190" s="63"/>
      <c r="I190" s="56"/>
      <c r="J190" s="57"/>
    </row>
    <row r="191" spans="1:10" ht="16.899999999999999" customHeight="1" thickTop="1" thickBot="1" x14ac:dyDescent="0.4">
      <c r="A191" s="101"/>
      <c r="B191" s="104"/>
      <c r="C191" s="64"/>
      <c r="D191" s="58"/>
      <c r="E191" s="59"/>
      <c r="F191" s="60"/>
      <c r="G191" s="61"/>
      <c r="H191" s="64"/>
      <c r="I191" s="56"/>
      <c r="J191" s="57"/>
    </row>
    <row r="192" spans="1:10" ht="16.899999999999999" customHeight="1" thickTop="1" thickBot="1" x14ac:dyDescent="0.4">
      <c r="A192" s="100">
        <f t="shared" ref="A192" si="125">IF(A188="",A184+1,A188+1)</f>
        <v>39</v>
      </c>
      <c r="B192" s="102" t="str">
        <f t="shared" ref="B192" si="126">IF(A192="",B188,"")</f>
        <v/>
      </c>
      <c r="C192" s="62" t="str">
        <f t="shared" ref="C192" si="127">IF(OR($L$39=$Q$39,$M$39=$R$39),"",IF(B192="","",IF(AND(B192=0,B188=0),0,IF(B192=0,"TRIP",IF(AND(C$35=$R$38,C188="TRIP"),B192+B188,IF(AND(C$35=$R$37,C188="TRIP"),B192-B188,IF(C$35=$R$38,B192+C188,B192-B188)))))))</f>
        <v/>
      </c>
      <c r="D192" s="58"/>
      <c r="E192" s="59"/>
      <c r="F192" s="60"/>
      <c r="G192" s="61"/>
      <c r="H192" s="62" t="str">
        <f>IF(B192="","",IF(B192=0,0,IF($H$34=$Q$37,B192*$M$26,B192*$M$24)))</f>
        <v/>
      </c>
      <c r="I192" s="56" t="str">
        <f t="shared" ref="I192" si="128">IF(OR($L$39=$Q$39,$M$39=$R$39),"",IF(B192="","",IF(AND(B192=0,B188=0),0,IF(B192=0,"TRIP",IF(AND(I$35=$R$38,I188="TRIP"),H192+H188,IF(AND(I$35=$R$37,I188="TRIP"),H192-H188,IF(I$35=$R$38,H192+I188,H192-H188)))))))</f>
        <v/>
      </c>
      <c r="J192" s="57"/>
    </row>
    <row r="193" spans="1:10" ht="16.899999999999999" customHeight="1" thickTop="1" thickBot="1" x14ac:dyDescent="0.4">
      <c r="A193" s="101"/>
      <c r="B193" s="103"/>
      <c r="C193" s="63"/>
      <c r="D193" s="58"/>
      <c r="E193" s="59"/>
      <c r="F193" s="60"/>
      <c r="G193" s="61"/>
      <c r="H193" s="63"/>
      <c r="I193" s="56"/>
      <c r="J193" s="57"/>
    </row>
    <row r="194" spans="1:10" ht="16.899999999999999" customHeight="1" thickTop="1" thickBot="1" x14ac:dyDescent="0.4">
      <c r="A194" s="101"/>
      <c r="B194" s="103"/>
      <c r="C194" s="63"/>
      <c r="D194" s="58"/>
      <c r="E194" s="59"/>
      <c r="F194" s="60"/>
      <c r="G194" s="61"/>
      <c r="H194" s="63"/>
      <c r="I194" s="56"/>
      <c r="J194" s="57"/>
    </row>
    <row r="195" spans="1:10" ht="16.899999999999999" customHeight="1" thickTop="1" thickBot="1" x14ac:dyDescent="0.4">
      <c r="A195" s="101"/>
      <c r="B195" s="104"/>
      <c r="C195" s="64"/>
      <c r="D195" s="58"/>
      <c r="E195" s="59"/>
      <c r="F195" s="60"/>
      <c r="G195" s="61"/>
      <c r="H195" s="64"/>
      <c r="I195" s="56"/>
      <c r="J195" s="57"/>
    </row>
    <row r="196" spans="1:10" ht="16.899999999999999" customHeight="1" thickTop="1" thickBot="1" x14ac:dyDescent="0.4">
      <c r="A196" s="100">
        <f t="shared" ref="A196" si="129">IF(A192="",A188+1,A192+1)</f>
        <v>40</v>
      </c>
      <c r="B196" s="102" t="str">
        <f t="shared" ref="B196" si="130">IF(A196="",B192,"")</f>
        <v/>
      </c>
      <c r="C196" s="62" t="str">
        <f t="shared" ref="C196" si="131">IF(OR($L$39=$Q$39,$M$39=$R$39),"",IF(B196="","",IF(AND(B196=0,B192=0),0,IF(B196=0,"TRIP",IF(AND(C$35=$R$38,C192="TRIP"),B196+B192,IF(AND(C$35=$R$37,C192="TRIP"),B196-B192,IF(C$35=$R$38,B196+C192,B196-B192)))))))</f>
        <v/>
      </c>
      <c r="D196" s="58"/>
      <c r="E196" s="59"/>
      <c r="F196" s="60"/>
      <c r="G196" s="61"/>
      <c r="H196" s="62" t="str">
        <f>IF(B196="","",IF(B196=0,0,IF($H$34=$Q$37,B196*$M$26,B196*$M$24)))</f>
        <v/>
      </c>
      <c r="I196" s="56" t="str">
        <f t="shared" ref="I196" si="132">IF(OR($L$39=$Q$39,$M$39=$R$39),"",IF(B196="","",IF(AND(B196=0,B192=0),0,IF(B196=0,"TRIP",IF(AND(I$35=$R$38,I192="TRIP"),H196+H192,IF(AND(I$35=$R$37,I192="TRIP"),H196-H192,IF(I$35=$R$38,H196+I192,H196-H192)))))))</f>
        <v/>
      </c>
      <c r="J196" s="57"/>
    </row>
    <row r="197" spans="1:10" ht="16.899999999999999" customHeight="1" thickTop="1" thickBot="1" x14ac:dyDescent="0.4">
      <c r="A197" s="101"/>
      <c r="B197" s="103"/>
      <c r="C197" s="63"/>
      <c r="D197" s="58"/>
      <c r="E197" s="59"/>
      <c r="F197" s="60"/>
      <c r="G197" s="61"/>
      <c r="H197" s="63"/>
      <c r="I197" s="56"/>
      <c r="J197" s="57"/>
    </row>
    <row r="198" spans="1:10" ht="16.899999999999999" customHeight="1" thickTop="1" thickBot="1" x14ac:dyDescent="0.4">
      <c r="A198" s="101"/>
      <c r="B198" s="103"/>
      <c r="C198" s="63"/>
      <c r="D198" s="58"/>
      <c r="E198" s="59"/>
      <c r="F198" s="60"/>
      <c r="G198" s="61"/>
      <c r="H198" s="63"/>
      <c r="I198" s="56"/>
      <c r="J198" s="57"/>
    </row>
    <row r="199" spans="1:10" ht="16.899999999999999" customHeight="1" thickTop="1" thickBot="1" x14ac:dyDescent="0.4">
      <c r="A199" s="101"/>
      <c r="B199" s="104"/>
      <c r="C199" s="64"/>
      <c r="D199" s="58"/>
      <c r="E199" s="59"/>
      <c r="F199" s="60"/>
      <c r="G199" s="61"/>
      <c r="H199" s="64"/>
      <c r="I199" s="56"/>
      <c r="J199" s="57"/>
    </row>
    <row r="200" spans="1:10" ht="16.899999999999999" customHeight="1" thickTop="1" thickBot="1" x14ac:dyDescent="0.4">
      <c r="A200" s="100">
        <f t="shared" ref="A200" si="133">IF(A196="",A192+1,A196+1)</f>
        <v>41</v>
      </c>
      <c r="B200" s="102" t="str">
        <f t="shared" ref="B200" si="134">IF(A200="",B196,"")</f>
        <v/>
      </c>
      <c r="C200" s="62" t="str">
        <f t="shared" ref="C200" si="135">IF(OR($L$39=$Q$39,$M$39=$R$39),"",IF(B200="","",IF(AND(B200=0,B196=0),0,IF(B200=0,"TRIP",IF(AND(C$35=$R$38,C196="TRIP"),B200+B196,IF(AND(C$35=$R$37,C196="TRIP"),B200-B196,IF(C$35=$R$38,B200+C196,B200-B196)))))))</f>
        <v/>
      </c>
      <c r="D200" s="58"/>
      <c r="E200" s="59"/>
      <c r="F200" s="60"/>
      <c r="G200" s="61"/>
      <c r="H200" s="62" t="str">
        <f>IF(B200="","",IF(B200=0,0,IF($H$34=$Q$37,B200*$M$26,B200*$M$24)))</f>
        <v/>
      </c>
      <c r="I200" s="56" t="str">
        <f t="shared" ref="I200" si="136">IF(OR($L$39=$Q$39,$M$39=$R$39),"",IF(B200="","",IF(AND(B200=0,B196=0),0,IF(B200=0,"TRIP",IF(AND(I$35=$R$38,I196="TRIP"),H200+H196,IF(AND(I$35=$R$37,I196="TRIP"),H200-H196,IF(I$35=$R$38,H200+I196,H200-H196)))))))</f>
        <v/>
      </c>
      <c r="J200" s="57"/>
    </row>
    <row r="201" spans="1:10" ht="16.899999999999999" customHeight="1" thickTop="1" thickBot="1" x14ac:dyDescent="0.4">
      <c r="A201" s="101"/>
      <c r="B201" s="103"/>
      <c r="C201" s="63"/>
      <c r="D201" s="58"/>
      <c r="E201" s="59"/>
      <c r="F201" s="60"/>
      <c r="G201" s="61"/>
      <c r="H201" s="63"/>
      <c r="I201" s="56"/>
      <c r="J201" s="57"/>
    </row>
    <row r="202" spans="1:10" ht="16.899999999999999" customHeight="1" thickTop="1" thickBot="1" x14ac:dyDescent="0.4">
      <c r="A202" s="101"/>
      <c r="B202" s="103"/>
      <c r="C202" s="63"/>
      <c r="D202" s="58"/>
      <c r="E202" s="59"/>
      <c r="F202" s="60"/>
      <c r="G202" s="61"/>
      <c r="H202" s="63"/>
      <c r="I202" s="56"/>
      <c r="J202" s="57"/>
    </row>
    <row r="203" spans="1:10" ht="16.899999999999999" customHeight="1" thickTop="1" thickBot="1" x14ac:dyDescent="0.4">
      <c r="A203" s="101"/>
      <c r="B203" s="104"/>
      <c r="C203" s="64"/>
      <c r="D203" s="58"/>
      <c r="E203" s="59"/>
      <c r="F203" s="60"/>
      <c r="G203" s="61"/>
      <c r="H203" s="64"/>
      <c r="I203" s="56"/>
      <c r="J203" s="57"/>
    </row>
    <row r="204" spans="1:10" ht="16.899999999999999" customHeight="1" thickTop="1" thickBot="1" x14ac:dyDescent="0.4">
      <c r="A204" s="100">
        <f t="shared" ref="A204" si="137">IF(A200="",A196+1,A200+1)</f>
        <v>42</v>
      </c>
      <c r="B204" s="102" t="str">
        <f t="shared" ref="B204" si="138">IF(A204="",B200,"")</f>
        <v/>
      </c>
      <c r="C204" s="62" t="str">
        <f t="shared" ref="C204" si="139">IF(OR($L$39=$Q$39,$M$39=$R$39),"",IF(B204="","",IF(AND(B204=0,B200=0),0,IF(B204=0,"TRIP",IF(AND(C$35=$R$38,C200="TRIP"),B204+B200,IF(AND(C$35=$R$37,C200="TRIP"),B204-B200,IF(C$35=$R$38,B204+C200,B204-B200)))))))</f>
        <v/>
      </c>
      <c r="D204" s="58"/>
      <c r="E204" s="59"/>
      <c r="F204" s="60"/>
      <c r="G204" s="61"/>
      <c r="H204" s="62" t="str">
        <f>IF(B204="","",IF(B204=0,0,IF($H$34=$Q$37,B204*$M$26,B204*$M$24)))</f>
        <v/>
      </c>
      <c r="I204" s="56" t="str">
        <f t="shared" ref="I204" si="140">IF(OR($L$39=$Q$39,$M$39=$R$39),"",IF(B204="","",IF(AND(B204=0,B200=0),0,IF(B204=0,"TRIP",IF(AND(I$35=$R$38,I200="TRIP"),H204+H200,IF(AND(I$35=$R$37,I200="TRIP"),H204-H200,IF(I$35=$R$38,H204+I200,H204-H200)))))))</f>
        <v/>
      </c>
      <c r="J204" s="57"/>
    </row>
    <row r="205" spans="1:10" ht="16.899999999999999" customHeight="1" thickTop="1" thickBot="1" x14ac:dyDescent="0.4">
      <c r="A205" s="101"/>
      <c r="B205" s="103"/>
      <c r="C205" s="63"/>
      <c r="D205" s="58"/>
      <c r="E205" s="59"/>
      <c r="F205" s="60"/>
      <c r="G205" s="61"/>
      <c r="H205" s="63"/>
      <c r="I205" s="56"/>
      <c r="J205" s="57"/>
    </row>
    <row r="206" spans="1:10" ht="16.899999999999999" customHeight="1" thickTop="1" thickBot="1" x14ac:dyDescent="0.4">
      <c r="A206" s="101"/>
      <c r="B206" s="103"/>
      <c r="C206" s="63"/>
      <c r="D206" s="58"/>
      <c r="E206" s="59"/>
      <c r="F206" s="60"/>
      <c r="G206" s="61"/>
      <c r="H206" s="63"/>
      <c r="I206" s="56"/>
      <c r="J206" s="57"/>
    </row>
    <row r="207" spans="1:10" ht="16.899999999999999" customHeight="1" thickTop="1" thickBot="1" x14ac:dyDescent="0.4">
      <c r="A207" s="101"/>
      <c r="B207" s="104"/>
      <c r="C207" s="64"/>
      <c r="D207" s="58"/>
      <c r="E207" s="59"/>
      <c r="F207" s="60"/>
      <c r="G207" s="61"/>
      <c r="H207" s="64"/>
      <c r="I207" s="56"/>
      <c r="J207" s="57"/>
    </row>
    <row r="208" spans="1:10" ht="16.899999999999999" customHeight="1" thickTop="1" thickBot="1" x14ac:dyDescent="0.4">
      <c r="A208" s="100">
        <f t="shared" ref="A208" si="141">IF(A204="",A200+1,A204+1)</f>
        <v>43</v>
      </c>
      <c r="B208" s="102" t="str">
        <f t="shared" ref="B208" si="142">IF(A208="",B204,"")</f>
        <v/>
      </c>
      <c r="C208" s="62" t="str">
        <f t="shared" ref="C208" si="143">IF(OR($L$39=$Q$39,$M$39=$R$39),"",IF(B208="","",IF(AND(B208=0,B204=0),0,IF(B208=0,"TRIP",IF(AND(C$35=$R$38,C204="TRIP"),B208+B204,IF(AND(C$35=$R$37,C204="TRIP"),B208-B204,IF(C$35=$R$38,B208+C204,B208-B204)))))))</f>
        <v/>
      </c>
      <c r="D208" s="58"/>
      <c r="E208" s="59"/>
      <c r="F208" s="60"/>
      <c r="G208" s="61"/>
      <c r="H208" s="62" t="str">
        <f>IF(B208="","",IF(B208=0,0,IF($H$34=$Q$37,B208*$M$26,B208*$M$24)))</f>
        <v/>
      </c>
      <c r="I208" s="56" t="str">
        <f t="shared" ref="I208" si="144">IF(OR($L$39=$Q$39,$M$39=$R$39),"",IF(B208="","",IF(AND(B208=0,B204=0),0,IF(B208=0,"TRIP",IF(AND(I$35=$R$38,I204="TRIP"),H208+H204,IF(AND(I$35=$R$37,I204="TRIP"),H208-H204,IF(I$35=$R$38,H208+I204,H208-H204)))))))</f>
        <v/>
      </c>
      <c r="J208" s="57"/>
    </row>
    <row r="209" spans="1:10" ht="16.899999999999999" customHeight="1" thickTop="1" thickBot="1" x14ac:dyDescent="0.4">
      <c r="A209" s="101"/>
      <c r="B209" s="103"/>
      <c r="C209" s="63"/>
      <c r="D209" s="58"/>
      <c r="E209" s="59"/>
      <c r="F209" s="60"/>
      <c r="G209" s="61"/>
      <c r="H209" s="63"/>
      <c r="I209" s="56"/>
      <c r="J209" s="57"/>
    </row>
    <row r="210" spans="1:10" ht="16.899999999999999" customHeight="1" thickTop="1" thickBot="1" x14ac:dyDescent="0.4">
      <c r="A210" s="101"/>
      <c r="B210" s="103"/>
      <c r="C210" s="63"/>
      <c r="D210" s="58"/>
      <c r="E210" s="59"/>
      <c r="F210" s="60"/>
      <c r="G210" s="61"/>
      <c r="H210" s="63"/>
      <c r="I210" s="56"/>
      <c r="J210" s="57"/>
    </row>
    <row r="211" spans="1:10" ht="16.899999999999999" customHeight="1" thickTop="1" thickBot="1" x14ac:dyDescent="0.4">
      <c r="A211" s="101"/>
      <c r="B211" s="104"/>
      <c r="C211" s="64"/>
      <c r="D211" s="58"/>
      <c r="E211" s="59"/>
      <c r="F211" s="60"/>
      <c r="G211" s="61"/>
      <c r="H211" s="64"/>
      <c r="I211" s="56"/>
      <c r="J211" s="57"/>
    </row>
    <row r="212" spans="1:10" ht="16.899999999999999" customHeight="1" thickTop="1" thickBot="1" x14ac:dyDescent="0.4">
      <c r="A212" s="100">
        <f t="shared" ref="A212" si="145">IF(A208="",A204+1,A208+1)</f>
        <v>44</v>
      </c>
      <c r="B212" s="102" t="str">
        <f t="shared" ref="B212" si="146">IF(A212="",B208,"")</f>
        <v/>
      </c>
      <c r="C212" s="62" t="str">
        <f t="shared" ref="C212" si="147">IF(OR($L$39=$Q$39,$M$39=$R$39),"",IF(B212="","",IF(AND(B212=0,B208=0),0,IF(B212=0,"TRIP",IF(AND(C$35=$R$38,C208="TRIP"),B212+B208,IF(AND(C$35=$R$37,C208="TRIP"),B212-B208,IF(C$35=$R$38,B212+C208,B212-B208)))))))</f>
        <v/>
      </c>
      <c r="D212" s="58"/>
      <c r="E212" s="59"/>
      <c r="F212" s="60"/>
      <c r="G212" s="61"/>
      <c r="H212" s="62" t="str">
        <f>IF(B212="","",IF(B212=0,0,IF($H$34=$Q$37,B212*$M$26,B212*$M$24)))</f>
        <v/>
      </c>
      <c r="I212" s="56" t="str">
        <f t="shared" ref="I212" si="148">IF(OR($L$39=$Q$39,$M$39=$R$39),"",IF(B212="","",IF(AND(B212=0,B208=0),0,IF(B212=0,"TRIP",IF(AND(I$35=$R$38,I208="TRIP"),H212+H208,IF(AND(I$35=$R$37,I208="TRIP"),H212-H208,IF(I$35=$R$38,H212+I208,H212-H208)))))))</f>
        <v/>
      </c>
      <c r="J212" s="57"/>
    </row>
    <row r="213" spans="1:10" ht="16.899999999999999" customHeight="1" thickTop="1" thickBot="1" x14ac:dyDescent="0.4">
      <c r="A213" s="101"/>
      <c r="B213" s="103"/>
      <c r="C213" s="63"/>
      <c r="D213" s="58"/>
      <c r="E213" s="59"/>
      <c r="F213" s="60"/>
      <c r="G213" s="61"/>
      <c r="H213" s="63"/>
      <c r="I213" s="56"/>
      <c r="J213" s="57"/>
    </row>
    <row r="214" spans="1:10" ht="16.899999999999999" customHeight="1" thickTop="1" thickBot="1" x14ac:dyDescent="0.4">
      <c r="A214" s="101"/>
      <c r="B214" s="103"/>
      <c r="C214" s="63"/>
      <c r="D214" s="58"/>
      <c r="E214" s="59"/>
      <c r="F214" s="60"/>
      <c r="G214" s="61"/>
      <c r="H214" s="63"/>
      <c r="I214" s="56"/>
      <c r="J214" s="57"/>
    </row>
    <row r="215" spans="1:10" ht="16.899999999999999" customHeight="1" thickTop="1" thickBot="1" x14ac:dyDescent="0.4">
      <c r="A215" s="101"/>
      <c r="B215" s="104"/>
      <c r="C215" s="64"/>
      <c r="D215" s="58"/>
      <c r="E215" s="59"/>
      <c r="F215" s="60"/>
      <c r="G215" s="61"/>
      <c r="H215" s="64"/>
      <c r="I215" s="56"/>
      <c r="J215" s="57"/>
    </row>
    <row r="216" spans="1:10" ht="16.899999999999999" customHeight="1" thickTop="1" thickBot="1" x14ac:dyDescent="0.4">
      <c r="A216" s="100">
        <f t="shared" ref="A216" si="149">IF(A212="",A208+1,A212+1)</f>
        <v>45</v>
      </c>
      <c r="B216" s="102" t="str">
        <f t="shared" ref="B216" si="150">IF(A216="",B212,"")</f>
        <v/>
      </c>
      <c r="C216" s="62" t="str">
        <f t="shared" ref="C216" si="151">IF(OR($L$39=$Q$39,$M$39=$R$39),"",IF(B216="","",IF(AND(B216=0,B212=0),0,IF(B216=0,"TRIP",IF(AND(C$35=$R$38,C212="TRIP"),B216+B212,IF(AND(C$35=$R$37,C212="TRIP"),B216-B212,IF(C$35=$R$38,B216+C212,B216-B212)))))))</f>
        <v/>
      </c>
      <c r="D216" s="58"/>
      <c r="E216" s="59"/>
      <c r="F216" s="60"/>
      <c r="G216" s="61"/>
      <c r="H216" s="62" t="str">
        <f>IF(B216="","",IF(B216=0,0,IF($H$34=$Q$37,B216*$M$26,B216*$M$24)))</f>
        <v/>
      </c>
      <c r="I216" s="56" t="str">
        <f t="shared" ref="I216" si="152">IF(OR($L$39=$Q$39,$M$39=$R$39),"",IF(B216="","",IF(AND(B216=0,B212=0),0,IF(B216=0,"TRIP",IF(AND(I$35=$R$38,I212="TRIP"),H216+H212,IF(AND(I$35=$R$37,I212="TRIP"),H216-H212,IF(I$35=$R$38,H216+I212,H216-H212)))))))</f>
        <v/>
      </c>
      <c r="J216" s="57"/>
    </row>
    <row r="217" spans="1:10" ht="16.899999999999999" customHeight="1" thickTop="1" thickBot="1" x14ac:dyDescent="0.4">
      <c r="A217" s="101"/>
      <c r="B217" s="103"/>
      <c r="C217" s="63"/>
      <c r="D217" s="58"/>
      <c r="E217" s="59"/>
      <c r="F217" s="60"/>
      <c r="G217" s="61"/>
      <c r="H217" s="63"/>
      <c r="I217" s="56"/>
      <c r="J217" s="57"/>
    </row>
    <row r="218" spans="1:10" ht="16.899999999999999" customHeight="1" thickTop="1" thickBot="1" x14ac:dyDescent="0.4">
      <c r="A218" s="101"/>
      <c r="B218" s="103"/>
      <c r="C218" s="63"/>
      <c r="D218" s="58"/>
      <c r="E218" s="59"/>
      <c r="F218" s="60"/>
      <c r="G218" s="61"/>
      <c r="H218" s="63"/>
      <c r="I218" s="56"/>
      <c r="J218" s="57"/>
    </row>
    <row r="219" spans="1:10" ht="16.899999999999999" customHeight="1" thickTop="1" thickBot="1" x14ac:dyDescent="0.4">
      <c r="A219" s="101"/>
      <c r="B219" s="104"/>
      <c r="C219" s="64"/>
      <c r="D219" s="58"/>
      <c r="E219" s="59"/>
      <c r="F219" s="60"/>
      <c r="G219" s="61"/>
      <c r="H219" s="64"/>
      <c r="I219" s="56"/>
      <c r="J219" s="57"/>
    </row>
    <row r="220" spans="1:10" ht="16.899999999999999" customHeight="1" thickTop="1" thickBot="1" x14ac:dyDescent="0.4">
      <c r="A220" s="100">
        <f t="shared" ref="A220" si="153">IF(A216="",A212+1,A216+1)</f>
        <v>46</v>
      </c>
      <c r="B220" s="102" t="str">
        <f t="shared" ref="B220" si="154">IF(A220="",B216,"")</f>
        <v/>
      </c>
      <c r="C220" s="62" t="str">
        <f t="shared" ref="C220" si="155">IF(OR($L$39=$Q$39,$M$39=$R$39),"",IF(B220="","",IF(AND(B220=0,B216=0),0,IF(B220=0,"TRIP",IF(AND(C$35=$R$38,C216="TRIP"),B220+B216,IF(AND(C$35=$R$37,C216="TRIP"),B220-B216,IF(C$35=$R$38,B220+C216,B220-B216)))))))</f>
        <v/>
      </c>
      <c r="D220" s="58"/>
      <c r="E220" s="59"/>
      <c r="F220" s="60"/>
      <c r="G220" s="61"/>
      <c r="H220" s="62" t="str">
        <f>IF(B220="","",IF(B220=0,0,IF($H$34=$Q$37,B220*$M$26,B220*$M$24)))</f>
        <v/>
      </c>
      <c r="I220" s="56" t="str">
        <f t="shared" ref="I220" si="156">IF(OR($L$39=$Q$39,$M$39=$R$39),"",IF(B220="","",IF(AND(B220=0,B216=0),0,IF(B220=0,"TRIP",IF(AND(I$35=$R$38,I216="TRIP"),H220+H216,IF(AND(I$35=$R$37,I216="TRIP"),H220-H216,IF(I$35=$R$38,H220+I216,H220-H216)))))))</f>
        <v/>
      </c>
      <c r="J220" s="57"/>
    </row>
    <row r="221" spans="1:10" ht="16.899999999999999" customHeight="1" thickTop="1" thickBot="1" x14ac:dyDescent="0.4">
      <c r="A221" s="101"/>
      <c r="B221" s="103"/>
      <c r="C221" s="63"/>
      <c r="D221" s="58"/>
      <c r="E221" s="59"/>
      <c r="F221" s="60"/>
      <c r="G221" s="61"/>
      <c r="H221" s="63"/>
      <c r="I221" s="56"/>
      <c r="J221" s="57"/>
    </row>
    <row r="222" spans="1:10" ht="16.899999999999999" customHeight="1" thickTop="1" thickBot="1" x14ac:dyDescent="0.4">
      <c r="A222" s="101"/>
      <c r="B222" s="103"/>
      <c r="C222" s="63"/>
      <c r="D222" s="58"/>
      <c r="E222" s="59"/>
      <c r="F222" s="60"/>
      <c r="G222" s="61"/>
      <c r="H222" s="63"/>
      <c r="I222" s="56"/>
      <c r="J222" s="57"/>
    </row>
    <row r="223" spans="1:10" ht="16.899999999999999" customHeight="1" thickTop="1" thickBot="1" x14ac:dyDescent="0.4">
      <c r="A223" s="101"/>
      <c r="B223" s="104"/>
      <c r="C223" s="64"/>
      <c r="D223" s="58"/>
      <c r="E223" s="59"/>
      <c r="F223" s="60"/>
      <c r="G223" s="61"/>
      <c r="H223" s="64"/>
      <c r="I223" s="56"/>
      <c r="J223" s="57"/>
    </row>
    <row r="224" spans="1:10" ht="16.899999999999999" customHeight="1" thickTop="1" thickBot="1" x14ac:dyDescent="0.4">
      <c r="A224" s="100">
        <f t="shared" ref="A224" si="157">IF(A220="",A216+1,A220+1)</f>
        <v>47</v>
      </c>
      <c r="B224" s="102" t="str">
        <f t="shared" ref="B224" si="158">IF(A224="",B220,"")</f>
        <v/>
      </c>
      <c r="C224" s="62" t="str">
        <f t="shared" ref="C224" si="159">IF(OR($L$39=$Q$39,$M$39=$R$39),"",IF(B224="","",IF(AND(B224=0,B220=0),0,IF(B224=0,"TRIP",IF(AND(C$35=$R$38,C220="TRIP"),B224+B220,IF(AND(C$35=$R$37,C220="TRIP"),B224-B220,IF(C$35=$R$38,B224+C220,B224-B220)))))))</f>
        <v/>
      </c>
      <c r="D224" s="58"/>
      <c r="E224" s="59"/>
      <c r="F224" s="60"/>
      <c r="G224" s="61"/>
      <c r="H224" s="62" t="str">
        <f>IF(B224="","",IF(B224=0,0,IF($H$34=$Q$37,B224*$M$26,B224*$M$24)))</f>
        <v/>
      </c>
      <c r="I224" s="56" t="str">
        <f t="shared" ref="I224" si="160">IF(OR($L$39=$Q$39,$M$39=$R$39),"",IF(B224="","",IF(AND(B224=0,B220=0),0,IF(B224=0,"TRIP",IF(AND(I$35=$R$38,I220="TRIP"),H224+H220,IF(AND(I$35=$R$37,I220="TRIP"),H224-H220,IF(I$35=$R$38,H224+I220,H224-H220)))))))</f>
        <v/>
      </c>
      <c r="J224" s="57"/>
    </row>
    <row r="225" spans="1:10" ht="16.899999999999999" customHeight="1" thickTop="1" thickBot="1" x14ac:dyDescent="0.4">
      <c r="A225" s="101"/>
      <c r="B225" s="103"/>
      <c r="C225" s="63"/>
      <c r="D225" s="58"/>
      <c r="E225" s="59"/>
      <c r="F225" s="60"/>
      <c r="G225" s="61"/>
      <c r="H225" s="63"/>
      <c r="I225" s="56"/>
      <c r="J225" s="57"/>
    </row>
    <row r="226" spans="1:10" ht="16.899999999999999" customHeight="1" thickTop="1" thickBot="1" x14ac:dyDescent="0.4">
      <c r="A226" s="101"/>
      <c r="B226" s="103"/>
      <c r="C226" s="63"/>
      <c r="D226" s="58"/>
      <c r="E226" s="59"/>
      <c r="F226" s="60"/>
      <c r="G226" s="61"/>
      <c r="H226" s="63"/>
      <c r="I226" s="56"/>
      <c r="J226" s="57"/>
    </row>
    <row r="227" spans="1:10" ht="16.899999999999999" customHeight="1" thickTop="1" thickBot="1" x14ac:dyDescent="0.4">
      <c r="A227" s="101"/>
      <c r="B227" s="104"/>
      <c r="C227" s="64"/>
      <c r="D227" s="58"/>
      <c r="E227" s="59"/>
      <c r="F227" s="60"/>
      <c r="G227" s="61"/>
      <c r="H227" s="64"/>
      <c r="I227" s="56"/>
      <c r="J227" s="57"/>
    </row>
    <row r="228" spans="1:10" ht="16.899999999999999" customHeight="1" thickTop="1" thickBot="1" x14ac:dyDescent="0.4">
      <c r="A228" s="100">
        <f t="shared" ref="A228" si="161">IF(A224="",A220+1,A224+1)</f>
        <v>48</v>
      </c>
      <c r="B228" s="102" t="str">
        <f t="shared" ref="B228" si="162">IF(A228="",B224,"")</f>
        <v/>
      </c>
      <c r="C228" s="62" t="str">
        <f t="shared" ref="C228" si="163">IF(OR($L$39=$Q$39,$M$39=$R$39),"",IF(B228="","",IF(AND(B228=0,B224=0),0,IF(B228=0,"TRIP",IF(AND(C$35=$R$38,C224="TRIP"),B228+B224,IF(AND(C$35=$R$37,C224="TRIP"),B228-B224,IF(C$35=$R$38,B228+C224,B228-B224)))))))</f>
        <v/>
      </c>
      <c r="D228" s="58"/>
      <c r="E228" s="59"/>
      <c r="F228" s="60"/>
      <c r="G228" s="61"/>
      <c r="H228" s="62" t="str">
        <f>IF(B228="","",IF(B228=0,0,IF($H$34=$Q$37,B228*$M$26,B228*$M$24)))</f>
        <v/>
      </c>
      <c r="I228" s="56" t="str">
        <f t="shared" ref="I228" si="164">IF(OR($L$39=$Q$39,$M$39=$R$39),"",IF(B228="","",IF(AND(B228=0,B224=0),0,IF(B228=0,"TRIP",IF(AND(I$35=$R$38,I224="TRIP"),H228+H224,IF(AND(I$35=$R$37,I224="TRIP"),H228-H224,IF(I$35=$R$38,H228+I224,H228-H224)))))))</f>
        <v/>
      </c>
      <c r="J228" s="57"/>
    </row>
    <row r="229" spans="1:10" ht="16.899999999999999" customHeight="1" thickTop="1" thickBot="1" x14ac:dyDescent="0.4">
      <c r="A229" s="101"/>
      <c r="B229" s="103"/>
      <c r="C229" s="63"/>
      <c r="D229" s="58"/>
      <c r="E229" s="59"/>
      <c r="F229" s="60"/>
      <c r="G229" s="61"/>
      <c r="H229" s="63"/>
      <c r="I229" s="56"/>
      <c r="J229" s="57"/>
    </row>
    <row r="230" spans="1:10" ht="16.899999999999999" customHeight="1" thickTop="1" thickBot="1" x14ac:dyDescent="0.4">
      <c r="A230" s="101"/>
      <c r="B230" s="103"/>
      <c r="C230" s="63"/>
      <c r="D230" s="58"/>
      <c r="E230" s="59"/>
      <c r="F230" s="60"/>
      <c r="G230" s="61"/>
      <c r="H230" s="63"/>
      <c r="I230" s="56"/>
      <c r="J230" s="57"/>
    </row>
    <row r="231" spans="1:10" ht="16.899999999999999" customHeight="1" thickTop="1" thickBot="1" x14ac:dyDescent="0.4">
      <c r="A231" s="101"/>
      <c r="B231" s="104"/>
      <c r="C231" s="64"/>
      <c r="D231" s="58"/>
      <c r="E231" s="59"/>
      <c r="F231" s="60"/>
      <c r="G231" s="61"/>
      <c r="H231" s="64"/>
      <c r="I231" s="56"/>
      <c r="J231" s="57"/>
    </row>
    <row r="232" spans="1:10" ht="16.899999999999999" customHeight="1" thickTop="1" thickBot="1" x14ac:dyDescent="0.4">
      <c r="A232" s="100">
        <f t="shared" ref="A232" si="165">IF(A228="",A224+1,A228+1)</f>
        <v>49</v>
      </c>
      <c r="B232" s="102" t="str">
        <f t="shared" ref="B232" si="166">IF(A232="",B228,"")</f>
        <v/>
      </c>
      <c r="C232" s="62" t="str">
        <f t="shared" ref="C232" si="167">IF(OR($L$39=$Q$39,$M$39=$R$39),"",IF(B232="","",IF(AND(B232=0,B228=0),0,IF(B232=0,"TRIP",IF(AND(C$35=$R$38,C228="TRIP"),B232+B228,IF(AND(C$35=$R$37,C228="TRIP"),B232-B228,IF(C$35=$R$38,B232+C228,B232-B228)))))))</f>
        <v/>
      </c>
      <c r="D232" s="58"/>
      <c r="E232" s="59"/>
      <c r="F232" s="60"/>
      <c r="G232" s="61"/>
      <c r="H232" s="62" t="str">
        <f>IF(B232="","",IF(B232=0,0,IF($H$34=$Q$37,B232*$M$26,B232*$M$24)))</f>
        <v/>
      </c>
      <c r="I232" s="56" t="str">
        <f t="shared" ref="I232" si="168">IF(OR($L$39=$Q$39,$M$39=$R$39),"",IF(B232="","",IF(AND(B232=0,B228=0),0,IF(B232=0,"TRIP",IF(AND(I$35=$R$38,I228="TRIP"),H232+H228,IF(AND(I$35=$R$37,I228="TRIP"),H232-H228,IF(I$35=$R$38,H232+I228,H232-H228)))))))</f>
        <v/>
      </c>
      <c r="J232" s="57"/>
    </row>
    <row r="233" spans="1:10" ht="16.899999999999999" customHeight="1" thickTop="1" thickBot="1" x14ac:dyDescent="0.4">
      <c r="A233" s="101"/>
      <c r="B233" s="103"/>
      <c r="C233" s="63"/>
      <c r="D233" s="58"/>
      <c r="E233" s="59"/>
      <c r="F233" s="60"/>
      <c r="G233" s="61"/>
      <c r="H233" s="63"/>
      <c r="I233" s="56"/>
      <c r="J233" s="57"/>
    </row>
    <row r="234" spans="1:10" ht="16.899999999999999" customHeight="1" thickTop="1" thickBot="1" x14ac:dyDescent="0.4">
      <c r="A234" s="101"/>
      <c r="B234" s="103"/>
      <c r="C234" s="63"/>
      <c r="D234" s="58"/>
      <c r="E234" s="59"/>
      <c r="F234" s="60"/>
      <c r="G234" s="61"/>
      <c r="H234" s="63"/>
      <c r="I234" s="56"/>
      <c r="J234" s="57"/>
    </row>
    <row r="235" spans="1:10" ht="16.899999999999999" customHeight="1" thickTop="1" thickBot="1" x14ac:dyDescent="0.4">
      <c r="A235" s="101"/>
      <c r="B235" s="104"/>
      <c r="C235" s="64"/>
      <c r="D235" s="58"/>
      <c r="E235" s="59"/>
      <c r="F235" s="60"/>
      <c r="G235" s="61"/>
      <c r="H235" s="64"/>
      <c r="I235" s="56"/>
      <c r="J235" s="57"/>
    </row>
    <row r="236" spans="1:10" ht="16.899999999999999" customHeight="1" thickTop="1" thickBot="1" x14ac:dyDescent="0.4">
      <c r="A236" s="100">
        <f t="shared" ref="A236" si="169">IF(A232="",A228+1,A232+1)</f>
        <v>50</v>
      </c>
      <c r="B236" s="102" t="str">
        <f t="shared" ref="B236" si="170">IF(A236="",B232,"")</f>
        <v/>
      </c>
      <c r="C236" s="62" t="str">
        <f t="shared" ref="C236" si="171">IF(OR($L$39=$Q$39,$M$39=$R$39),"",IF(B236="","",IF(AND(B236=0,B232=0),0,IF(B236=0,"TRIP",IF(AND(C$35=$R$38,C232="TRIP"),B236+B232,IF(AND(C$35=$R$37,C232="TRIP"),B236-B232,IF(C$35=$R$38,B236+C232,B236-B232)))))))</f>
        <v/>
      </c>
      <c r="D236" s="58"/>
      <c r="E236" s="59"/>
      <c r="F236" s="60"/>
      <c r="G236" s="61"/>
      <c r="H236" s="62" t="str">
        <f>IF(B236="","",IF(B236=0,0,IF($H$34=$Q$37,B236*$M$26,B236*$M$24)))</f>
        <v/>
      </c>
      <c r="I236" s="56" t="str">
        <f t="shared" ref="I236" si="172">IF(OR($L$39=$Q$39,$M$39=$R$39),"",IF(B236="","",IF(AND(B236=0,B232=0),0,IF(B236=0,"TRIP",IF(AND(I$35=$R$38,I232="TRIP"),H236+H232,IF(AND(I$35=$R$37,I232="TRIP"),H236-H232,IF(I$35=$R$38,H236+I232,H236-H232)))))))</f>
        <v/>
      </c>
      <c r="J236" s="57"/>
    </row>
    <row r="237" spans="1:10" ht="16.899999999999999" customHeight="1" thickTop="1" thickBot="1" x14ac:dyDescent="0.4">
      <c r="A237" s="101"/>
      <c r="B237" s="103"/>
      <c r="C237" s="63"/>
      <c r="D237" s="58"/>
      <c r="E237" s="59"/>
      <c r="F237" s="60"/>
      <c r="G237" s="61"/>
      <c r="H237" s="63"/>
      <c r="I237" s="56"/>
      <c r="J237" s="57"/>
    </row>
    <row r="238" spans="1:10" ht="16.899999999999999" customHeight="1" thickTop="1" thickBot="1" x14ac:dyDescent="0.4">
      <c r="A238" s="101"/>
      <c r="B238" s="103"/>
      <c r="C238" s="63"/>
      <c r="D238" s="58"/>
      <c r="E238" s="59"/>
      <c r="F238" s="60"/>
      <c r="G238" s="61"/>
      <c r="H238" s="63"/>
      <c r="I238" s="56"/>
      <c r="J238" s="57"/>
    </row>
    <row r="239" spans="1:10" ht="16.899999999999999" customHeight="1" thickTop="1" thickBot="1" x14ac:dyDescent="0.4">
      <c r="A239" s="101"/>
      <c r="B239" s="104"/>
      <c r="C239" s="64"/>
      <c r="D239" s="58"/>
      <c r="E239" s="59"/>
      <c r="F239" s="60"/>
      <c r="G239" s="61"/>
      <c r="H239" s="64"/>
      <c r="I239" s="56"/>
      <c r="J239" s="57"/>
    </row>
    <row r="240" spans="1:10" ht="16.899999999999999" customHeight="1" thickTop="1" thickBot="1" x14ac:dyDescent="0.4">
      <c r="A240" s="100">
        <f t="shared" ref="A240" si="173">IF(A236="",A232+1,A236+1)</f>
        <v>51</v>
      </c>
      <c r="B240" s="102" t="str">
        <f t="shared" ref="B240" si="174">IF(A240="",B236,"")</f>
        <v/>
      </c>
      <c r="C240" s="62" t="str">
        <f t="shared" ref="C240" si="175">IF(OR($L$39=$Q$39,$M$39=$R$39),"",IF(B240="","",IF(AND(B240=0,B236=0),0,IF(B240=0,"TRIP",IF(AND(C$35=$R$38,C236="TRIP"),B240+B236,IF(AND(C$35=$R$37,C236="TRIP"),B240-B236,IF(C$35=$R$38,B240+C236,B240-B236)))))))</f>
        <v/>
      </c>
      <c r="D240" s="58"/>
      <c r="E240" s="59"/>
      <c r="F240" s="60"/>
      <c r="G240" s="61"/>
      <c r="H240" s="62" t="str">
        <f>IF(B240="","",IF(B240=0,0,IF($H$34=$Q$37,B240*$M$26,B240*$M$24)))</f>
        <v/>
      </c>
      <c r="I240" s="56" t="str">
        <f t="shared" ref="I240" si="176">IF(OR($L$39=$Q$39,$M$39=$R$39),"",IF(B240="","",IF(AND(B240=0,B236=0),0,IF(B240=0,"TRIP",IF(AND(I$35=$R$38,I236="TRIP"),H240+H236,IF(AND(I$35=$R$37,I236="TRIP"),H240-H236,IF(I$35=$R$38,H240+I236,H240-H236)))))))</f>
        <v/>
      </c>
      <c r="J240" s="57"/>
    </row>
    <row r="241" spans="1:10" ht="16.899999999999999" customHeight="1" thickTop="1" thickBot="1" x14ac:dyDescent="0.4">
      <c r="A241" s="101"/>
      <c r="B241" s="103"/>
      <c r="C241" s="63"/>
      <c r="D241" s="58"/>
      <c r="E241" s="59"/>
      <c r="F241" s="60"/>
      <c r="G241" s="61"/>
      <c r="H241" s="63"/>
      <c r="I241" s="56"/>
      <c r="J241" s="57"/>
    </row>
    <row r="242" spans="1:10" ht="16.899999999999999" customHeight="1" thickTop="1" thickBot="1" x14ac:dyDescent="0.4">
      <c r="A242" s="101"/>
      <c r="B242" s="103"/>
      <c r="C242" s="63"/>
      <c r="D242" s="58"/>
      <c r="E242" s="59"/>
      <c r="F242" s="60"/>
      <c r="G242" s="61"/>
      <c r="H242" s="63"/>
      <c r="I242" s="56"/>
      <c r="J242" s="57"/>
    </row>
    <row r="243" spans="1:10" ht="16.899999999999999" customHeight="1" thickTop="1" thickBot="1" x14ac:dyDescent="0.4">
      <c r="A243" s="101"/>
      <c r="B243" s="104"/>
      <c r="C243" s="64"/>
      <c r="D243" s="58"/>
      <c r="E243" s="59"/>
      <c r="F243" s="60"/>
      <c r="G243" s="61"/>
      <c r="H243" s="64"/>
      <c r="I243" s="56"/>
      <c r="J243" s="57"/>
    </row>
    <row r="244" spans="1:10" ht="16.899999999999999" customHeight="1" thickTop="1" thickBot="1" x14ac:dyDescent="0.4">
      <c r="A244" s="100">
        <f t="shared" ref="A244" si="177">IF(A240="",A236+1,A240+1)</f>
        <v>52</v>
      </c>
      <c r="B244" s="102" t="str">
        <f t="shared" ref="B244" si="178">IF(A244="",B240,"")</f>
        <v/>
      </c>
      <c r="C244" s="62" t="str">
        <f t="shared" ref="C244" si="179">IF(OR($L$39=$Q$39,$M$39=$R$39),"",IF(B244="","",IF(AND(B244=0,B240=0),0,IF(B244=0,"TRIP",IF(AND(C$35=$R$38,C240="TRIP"),B244+B240,IF(AND(C$35=$R$37,C240="TRIP"),B244-B240,IF(C$35=$R$38,B244+C240,B244-B240)))))))</f>
        <v/>
      </c>
      <c r="D244" s="58"/>
      <c r="E244" s="59"/>
      <c r="F244" s="60"/>
      <c r="G244" s="61"/>
      <c r="H244" s="62" t="str">
        <f>IF(B244="","",IF(B244=0,0,IF($H$34=$Q$37,B244*$M$26,B244*$M$24)))</f>
        <v/>
      </c>
      <c r="I244" s="56" t="str">
        <f t="shared" ref="I244" si="180">IF(OR($L$39=$Q$39,$M$39=$R$39),"",IF(B244="","",IF(AND(B244=0,B240=0),0,IF(B244=0,"TRIP",IF(AND(I$35=$R$38,I240="TRIP"),H244+H240,IF(AND(I$35=$R$37,I240="TRIP"),H244-H240,IF(I$35=$R$38,H244+I240,H244-H240)))))))</f>
        <v/>
      </c>
      <c r="J244" s="57"/>
    </row>
    <row r="245" spans="1:10" ht="16.899999999999999" customHeight="1" thickTop="1" thickBot="1" x14ac:dyDescent="0.4">
      <c r="A245" s="101"/>
      <c r="B245" s="103"/>
      <c r="C245" s="63"/>
      <c r="D245" s="58"/>
      <c r="E245" s="59"/>
      <c r="F245" s="60"/>
      <c r="G245" s="61"/>
      <c r="H245" s="63"/>
      <c r="I245" s="56"/>
      <c r="J245" s="57"/>
    </row>
    <row r="246" spans="1:10" ht="16.899999999999999" customHeight="1" thickTop="1" thickBot="1" x14ac:dyDescent="0.4">
      <c r="A246" s="101"/>
      <c r="B246" s="103"/>
      <c r="C246" s="63"/>
      <c r="D246" s="58"/>
      <c r="E246" s="59"/>
      <c r="F246" s="60"/>
      <c r="G246" s="61"/>
      <c r="H246" s="63"/>
      <c r="I246" s="56"/>
      <c r="J246" s="57"/>
    </row>
    <row r="247" spans="1:10" ht="16.899999999999999" customHeight="1" thickTop="1" thickBot="1" x14ac:dyDescent="0.4">
      <c r="A247" s="101"/>
      <c r="B247" s="104"/>
      <c r="C247" s="64"/>
      <c r="D247" s="58"/>
      <c r="E247" s="59"/>
      <c r="F247" s="60"/>
      <c r="G247" s="61"/>
      <c r="H247" s="64"/>
      <c r="I247" s="56"/>
      <c r="J247" s="57"/>
    </row>
    <row r="248" spans="1:10" ht="16.899999999999999" customHeight="1" thickTop="1" thickBot="1" x14ac:dyDescent="0.4">
      <c r="A248" s="100">
        <f t="shared" ref="A248" si="181">IF(A244="",A240+1,A244+1)</f>
        <v>53</v>
      </c>
      <c r="B248" s="102" t="str">
        <f t="shared" ref="B248" si="182">IF(A248="",B244,"")</f>
        <v/>
      </c>
      <c r="C248" s="62" t="str">
        <f t="shared" ref="C248" si="183">IF(OR($L$39=$Q$39,$M$39=$R$39),"",IF(B248="","",IF(AND(B248=0,B244=0),0,IF(B248=0,"TRIP",IF(AND(C$35=$R$38,C244="TRIP"),B248+B244,IF(AND(C$35=$R$37,C244="TRIP"),B248-B244,IF(C$35=$R$38,B248+C244,B248-B244)))))))</f>
        <v/>
      </c>
      <c r="D248" s="58"/>
      <c r="E248" s="59"/>
      <c r="F248" s="60"/>
      <c r="G248" s="61"/>
      <c r="H248" s="62" t="str">
        <f>IF(B248="","",IF(B248=0,0,IF($H$34=$Q$37,B248*$M$26,B248*$M$24)))</f>
        <v/>
      </c>
      <c r="I248" s="56" t="str">
        <f t="shared" ref="I248" si="184">IF(OR($L$39=$Q$39,$M$39=$R$39),"",IF(B248="","",IF(AND(B248=0,B244=0),0,IF(B248=0,"TRIP",IF(AND(I$35=$R$38,I244="TRIP"),H248+H244,IF(AND(I$35=$R$37,I244="TRIP"),H248-H244,IF(I$35=$R$38,H248+I244,H248-H244)))))))</f>
        <v/>
      </c>
      <c r="J248" s="57"/>
    </row>
    <row r="249" spans="1:10" ht="16.899999999999999" customHeight="1" thickTop="1" thickBot="1" x14ac:dyDescent="0.4">
      <c r="A249" s="101"/>
      <c r="B249" s="103"/>
      <c r="C249" s="63"/>
      <c r="D249" s="58"/>
      <c r="E249" s="59"/>
      <c r="F249" s="60"/>
      <c r="G249" s="61"/>
      <c r="H249" s="63"/>
      <c r="I249" s="56"/>
      <c r="J249" s="57"/>
    </row>
    <row r="250" spans="1:10" ht="16.899999999999999" customHeight="1" thickTop="1" thickBot="1" x14ac:dyDescent="0.4">
      <c r="A250" s="101"/>
      <c r="B250" s="103"/>
      <c r="C250" s="63"/>
      <c r="D250" s="58"/>
      <c r="E250" s="59"/>
      <c r="F250" s="60"/>
      <c r="G250" s="61"/>
      <c r="H250" s="63"/>
      <c r="I250" s="56"/>
      <c r="J250" s="57"/>
    </row>
    <row r="251" spans="1:10" ht="16.899999999999999" customHeight="1" thickTop="1" thickBot="1" x14ac:dyDescent="0.4">
      <c r="A251" s="101"/>
      <c r="B251" s="104"/>
      <c r="C251" s="64"/>
      <c r="D251" s="58"/>
      <c r="E251" s="59"/>
      <c r="F251" s="60"/>
      <c r="G251" s="61"/>
      <c r="H251" s="64"/>
      <c r="I251" s="56"/>
      <c r="J251" s="57"/>
    </row>
    <row r="252" spans="1:10" ht="16.899999999999999" customHeight="1" thickTop="1" thickBot="1" x14ac:dyDescent="0.4">
      <c r="A252" s="100">
        <f t="shared" ref="A252" si="185">IF(A248="",A244+1,A248+1)</f>
        <v>54</v>
      </c>
      <c r="B252" s="102" t="str">
        <f t="shared" ref="B252" si="186">IF(A252="",B248,"")</f>
        <v/>
      </c>
      <c r="C252" s="62" t="str">
        <f t="shared" ref="C252" si="187">IF(OR($L$39=$Q$39,$M$39=$R$39),"",IF(B252="","",IF(AND(B252=0,B248=0),0,IF(B252=0,"TRIP",IF(AND(C$35=$R$38,C248="TRIP"),B252+B248,IF(AND(C$35=$R$37,C248="TRIP"),B252-B248,IF(C$35=$R$38,B252+C248,B252-B248)))))))</f>
        <v/>
      </c>
      <c r="D252" s="58"/>
      <c r="E252" s="59"/>
      <c r="F252" s="60"/>
      <c r="G252" s="61"/>
      <c r="H252" s="62" t="str">
        <f>IF(B252="","",IF(B252=0,0,IF($H$34=$Q$37,B252*$M$26,B252*$M$24)))</f>
        <v/>
      </c>
      <c r="I252" s="56" t="str">
        <f t="shared" ref="I252" si="188">IF(OR($L$39=$Q$39,$M$39=$R$39),"",IF(B252="","",IF(AND(B252=0,B248=0),0,IF(B252=0,"TRIP",IF(AND(I$35=$R$38,I248="TRIP"),H252+H248,IF(AND(I$35=$R$37,I248="TRIP"),H252-H248,IF(I$35=$R$38,H252+I248,H252-H248)))))))</f>
        <v/>
      </c>
      <c r="J252" s="57"/>
    </row>
    <row r="253" spans="1:10" ht="16.899999999999999" customHeight="1" thickTop="1" thickBot="1" x14ac:dyDescent="0.4">
      <c r="A253" s="101"/>
      <c r="B253" s="103"/>
      <c r="C253" s="63"/>
      <c r="D253" s="58"/>
      <c r="E253" s="59"/>
      <c r="F253" s="60"/>
      <c r="G253" s="61"/>
      <c r="H253" s="63"/>
      <c r="I253" s="56"/>
      <c r="J253" s="57"/>
    </row>
    <row r="254" spans="1:10" ht="16.899999999999999" customHeight="1" thickTop="1" thickBot="1" x14ac:dyDescent="0.4">
      <c r="A254" s="101"/>
      <c r="B254" s="103"/>
      <c r="C254" s="63"/>
      <c r="D254" s="58"/>
      <c r="E254" s="59"/>
      <c r="F254" s="60"/>
      <c r="G254" s="61"/>
      <c r="H254" s="63"/>
      <c r="I254" s="56"/>
      <c r="J254" s="57"/>
    </row>
    <row r="255" spans="1:10" ht="16.899999999999999" customHeight="1" thickTop="1" thickBot="1" x14ac:dyDescent="0.4">
      <c r="A255" s="101"/>
      <c r="B255" s="104"/>
      <c r="C255" s="64"/>
      <c r="D255" s="58"/>
      <c r="E255" s="59"/>
      <c r="F255" s="60"/>
      <c r="G255" s="61"/>
      <c r="H255" s="64"/>
      <c r="I255" s="56"/>
      <c r="J255" s="57"/>
    </row>
    <row r="256" spans="1:10" ht="16.899999999999999" customHeight="1" thickTop="1" thickBot="1" x14ac:dyDescent="0.4">
      <c r="A256" s="100">
        <f t="shared" ref="A256" si="189">IF(A252="",A248+1,A252+1)</f>
        <v>55</v>
      </c>
      <c r="B256" s="102" t="str">
        <f t="shared" ref="B256" si="190">IF(A256="",B252,"")</f>
        <v/>
      </c>
      <c r="C256" s="62" t="str">
        <f t="shared" ref="C256" si="191">IF(OR($L$39=$Q$39,$M$39=$R$39),"",IF(B256="","",IF(AND(B256=0,B252=0),0,IF(B256=0,"TRIP",IF(AND(C$35=$R$38,C252="TRIP"),B256+B252,IF(AND(C$35=$R$37,C252="TRIP"),B256-B252,IF(C$35=$R$38,B256+C252,B256-B252)))))))</f>
        <v/>
      </c>
      <c r="D256" s="58"/>
      <c r="E256" s="59"/>
      <c r="F256" s="60"/>
      <c r="G256" s="61"/>
      <c r="H256" s="62" t="str">
        <f>IF(B256="","",IF(B256=0,0,IF($H$34=$Q$37,B256*$M$26,B256*$M$24)))</f>
        <v/>
      </c>
      <c r="I256" s="56" t="str">
        <f t="shared" ref="I256" si="192">IF(OR($L$39=$Q$39,$M$39=$R$39),"",IF(B256="","",IF(AND(B256=0,B252=0),0,IF(B256=0,"TRIP",IF(AND(I$35=$R$38,I252="TRIP"),H256+H252,IF(AND(I$35=$R$37,I252="TRIP"),H256-H252,IF(I$35=$R$38,H256+I252,H256-H252)))))))</f>
        <v/>
      </c>
      <c r="J256" s="57"/>
    </row>
    <row r="257" spans="1:10" ht="16.899999999999999" customHeight="1" thickTop="1" thickBot="1" x14ac:dyDescent="0.4">
      <c r="A257" s="101"/>
      <c r="B257" s="103"/>
      <c r="C257" s="63"/>
      <c r="D257" s="58"/>
      <c r="E257" s="59"/>
      <c r="F257" s="60"/>
      <c r="G257" s="61"/>
      <c r="H257" s="63"/>
      <c r="I257" s="56"/>
      <c r="J257" s="57"/>
    </row>
    <row r="258" spans="1:10" ht="16.899999999999999" customHeight="1" thickTop="1" thickBot="1" x14ac:dyDescent="0.4">
      <c r="A258" s="101"/>
      <c r="B258" s="103"/>
      <c r="C258" s="63"/>
      <c r="D258" s="58"/>
      <c r="E258" s="59"/>
      <c r="F258" s="60"/>
      <c r="G258" s="61"/>
      <c r="H258" s="63"/>
      <c r="I258" s="56"/>
      <c r="J258" s="57"/>
    </row>
    <row r="259" spans="1:10" ht="16.899999999999999" customHeight="1" thickTop="1" thickBot="1" x14ac:dyDescent="0.4">
      <c r="A259" s="101"/>
      <c r="B259" s="104"/>
      <c r="C259" s="64"/>
      <c r="D259" s="58"/>
      <c r="E259" s="59"/>
      <c r="F259" s="60"/>
      <c r="G259" s="61"/>
      <c r="H259" s="64"/>
      <c r="I259" s="56"/>
      <c r="J259" s="57"/>
    </row>
    <row r="260" spans="1:10" ht="16.899999999999999" customHeight="1" thickTop="1" thickBot="1" x14ac:dyDescent="0.4">
      <c r="A260" s="100">
        <f t="shared" ref="A260" si="193">IF(A256="",A252+1,A256+1)</f>
        <v>56</v>
      </c>
      <c r="B260" s="102" t="str">
        <f t="shared" ref="B260" si="194">IF(A260="",B256,"")</f>
        <v/>
      </c>
      <c r="C260" s="62" t="str">
        <f t="shared" ref="C260" si="195">IF(OR($L$39=$Q$39,$M$39=$R$39),"",IF(B260="","",IF(AND(B260=0,B256=0),0,IF(B260=0,"TRIP",IF(AND(C$35=$R$38,C256="TRIP"),B260+B256,IF(AND(C$35=$R$37,C256="TRIP"),B260-B256,IF(C$35=$R$38,B260+C256,B260-B256)))))))</f>
        <v/>
      </c>
      <c r="D260" s="58"/>
      <c r="E260" s="59"/>
      <c r="F260" s="60"/>
      <c r="G260" s="61"/>
      <c r="H260" s="62" t="str">
        <f>IF(B260="","",IF(B260=0,0,IF($H$34=$Q$37,B260*$M$26,B260*$M$24)))</f>
        <v/>
      </c>
      <c r="I260" s="56" t="str">
        <f t="shared" ref="I260" si="196">IF(OR($L$39=$Q$39,$M$39=$R$39),"",IF(B260="","",IF(AND(B260=0,B256=0),0,IF(B260=0,"TRIP",IF(AND(I$35=$R$38,I256="TRIP"),H260+H256,IF(AND(I$35=$R$37,I256="TRIP"),H260-H256,IF(I$35=$R$38,H260+I256,H260-H256)))))))</f>
        <v/>
      </c>
      <c r="J260" s="57"/>
    </row>
    <row r="261" spans="1:10" ht="16.899999999999999" customHeight="1" thickTop="1" thickBot="1" x14ac:dyDescent="0.4">
      <c r="A261" s="101"/>
      <c r="B261" s="103"/>
      <c r="C261" s="63"/>
      <c r="D261" s="58"/>
      <c r="E261" s="59"/>
      <c r="F261" s="60"/>
      <c r="G261" s="61"/>
      <c r="H261" s="63"/>
      <c r="I261" s="56"/>
      <c r="J261" s="57"/>
    </row>
    <row r="262" spans="1:10" ht="16.899999999999999" customHeight="1" thickTop="1" thickBot="1" x14ac:dyDescent="0.4">
      <c r="A262" s="101"/>
      <c r="B262" s="103"/>
      <c r="C262" s="63"/>
      <c r="D262" s="58"/>
      <c r="E262" s="59"/>
      <c r="F262" s="60"/>
      <c r="G262" s="61"/>
      <c r="H262" s="63"/>
      <c r="I262" s="56"/>
      <c r="J262" s="57"/>
    </row>
    <row r="263" spans="1:10" ht="16.899999999999999" customHeight="1" thickTop="1" thickBot="1" x14ac:dyDescent="0.4">
      <c r="A263" s="101"/>
      <c r="B263" s="104"/>
      <c r="C263" s="64"/>
      <c r="D263" s="58"/>
      <c r="E263" s="59"/>
      <c r="F263" s="60"/>
      <c r="G263" s="61"/>
      <c r="H263" s="64"/>
      <c r="I263" s="56"/>
      <c r="J263" s="57"/>
    </row>
    <row r="264" spans="1:10" ht="16.899999999999999" customHeight="1" thickTop="1" thickBot="1" x14ac:dyDescent="0.4">
      <c r="A264" s="100">
        <f t="shared" ref="A264" si="197">IF(A260="",A256+1,A260+1)</f>
        <v>57</v>
      </c>
      <c r="B264" s="102" t="str">
        <f t="shared" ref="B264" si="198">IF(A264="",B260,"")</f>
        <v/>
      </c>
      <c r="C264" s="62" t="str">
        <f t="shared" ref="C264" si="199">IF(OR($L$39=$Q$39,$M$39=$R$39),"",IF(B264="","",IF(AND(B264=0,B260=0),0,IF(B264=0,"TRIP",IF(AND(C$35=$R$38,C260="TRIP"),B264+B260,IF(AND(C$35=$R$37,C260="TRIP"),B264-B260,IF(C$35=$R$38,B264+C260,B264-B260)))))))</f>
        <v/>
      </c>
      <c r="D264" s="58"/>
      <c r="E264" s="59"/>
      <c r="F264" s="60"/>
      <c r="G264" s="61"/>
      <c r="H264" s="62" t="str">
        <f>IF(B264="","",IF(B264=0,0,IF($H$34=$Q$37,B264*$M$26,B264*$M$24)))</f>
        <v/>
      </c>
      <c r="I264" s="56" t="str">
        <f t="shared" ref="I264" si="200">IF(OR($L$39=$Q$39,$M$39=$R$39),"",IF(B264="","",IF(AND(B264=0,B260=0),0,IF(B264=0,"TRIP",IF(AND(I$35=$R$38,I260="TRIP"),H264+H260,IF(AND(I$35=$R$37,I260="TRIP"),H264-H260,IF(I$35=$R$38,H264+I260,H264-H260)))))))</f>
        <v/>
      </c>
      <c r="J264" s="57"/>
    </row>
    <row r="265" spans="1:10" ht="16.899999999999999" customHeight="1" thickTop="1" thickBot="1" x14ac:dyDescent="0.4">
      <c r="A265" s="101"/>
      <c r="B265" s="103"/>
      <c r="C265" s="63"/>
      <c r="D265" s="58"/>
      <c r="E265" s="59"/>
      <c r="F265" s="60"/>
      <c r="G265" s="61"/>
      <c r="H265" s="63"/>
      <c r="I265" s="56"/>
      <c r="J265" s="57"/>
    </row>
    <row r="266" spans="1:10" ht="16.899999999999999" customHeight="1" thickTop="1" thickBot="1" x14ac:dyDescent="0.4">
      <c r="A266" s="101"/>
      <c r="B266" s="103"/>
      <c r="C266" s="63"/>
      <c r="D266" s="58"/>
      <c r="E266" s="59"/>
      <c r="F266" s="60"/>
      <c r="G266" s="61"/>
      <c r="H266" s="63"/>
      <c r="I266" s="56"/>
      <c r="J266" s="57"/>
    </row>
    <row r="267" spans="1:10" ht="16.899999999999999" customHeight="1" thickTop="1" thickBot="1" x14ac:dyDescent="0.4">
      <c r="A267" s="101"/>
      <c r="B267" s="104"/>
      <c r="C267" s="64"/>
      <c r="D267" s="58"/>
      <c r="E267" s="59"/>
      <c r="F267" s="60"/>
      <c r="G267" s="61"/>
      <c r="H267" s="64"/>
      <c r="I267" s="56"/>
      <c r="J267" s="57"/>
    </row>
    <row r="268" spans="1:10" ht="16.899999999999999" customHeight="1" thickTop="1" thickBot="1" x14ac:dyDescent="0.4">
      <c r="A268" s="100">
        <f t="shared" ref="A268" si="201">IF(A264="",A260+1,A264+1)</f>
        <v>58</v>
      </c>
      <c r="B268" s="102" t="str">
        <f t="shared" ref="B268" si="202">IF(A268="",B264,"")</f>
        <v/>
      </c>
      <c r="C268" s="62" t="str">
        <f t="shared" ref="C268" si="203">IF(OR($L$39=$Q$39,$M$39=$R$39),"",IF(B268="","",IF(AND(B268=0,B264=0),0,IF(B268=0,"TRIP",IF(AND(C$35=$R$38,C264="TRIP"),B268+B264,IF(AND(C$35=$R$37,C264="TRIP"),B268-B264,IF(C$35=$R$38,B268+C264,B268-B264)))))))</f>
        <v/>
      </c>
      <c r="D268" s="58"/>
      <c r="E268" s="59"/>
      <c r="F268" s="60"/>
      <c r="G268" s="61"/>
      <c r="H268" s="62" t="str">
        <f>IF(B268="","",IF(B268=0,0,IF($H$34=$Q$37,B268*$M$26,B268*$M$24)))</f>
        <v/>
      </c>
      <c r="I268" s="56" t="str">
        <f t="shared" ref="I268" si="204">IF(OR($L$39=$Q$39,$M$39=$R$39),"",IF(B268="","",IF(AND(B268=0,B264=0),0,IF(B268=0,"TRIP",IF(AND(I$35=$R$38,I264="TRIP"),H268+H264,IF(AND(I$35=$R$37,I264="TRIP"),H268-H264,IF(I$35=$R$38,H268+I264,H268-H264)))))))</f>
        <v/>
      </c>
      <c r="J268" s="57"/>
    </row>
    <row r="269" spans="1:10" ht="16.899999999999999" customHeight="1" thickTop="1" thickBot="1" x14ac:dyDescent="0.4">
      <c r="A269" s="101"/>
      <c r="B269" s="103"/>
      <c r="C269" s="63"/>
      <c r="D269" s="58"/>
      <c r="E269" s="59"/>
      <c r="F269" s="60"/>
      <c r="G269" s="61"/>
      <c r="H269" s="63"/>
      <c r="I269" s="56"/>
      <c r="J269" s="57"/>
    </row>
    <row r="270" spans="1:10" ht="16.899999999999999" customHeight="1" thickTop="1" thickBot="1" x14ac:dyDescent="0.4">
      <c r="A270" s="101"/>
      <c r="B270" s="103"/>
      <c r="C270" s="63"/>
      <c r="D270" s="58"/>
      <c r="E270" s="59"/>
      <c r="F270" s="60"/>
      <c r="G270" s="61"/>
      <c r="H270" s="63"/>
      <c r="I270" s="56"/>
      <c r="J270" s="57"/>
    </row>
    <row r="271" spans="1:10" ht="16.899999999999999" customHeight="1" thickTop="1" thickBot="1" x14ac:dyDescent="0.4">
      <c r="A271" s="101"/>
      <c r="B271" s="104"/>
      <c r="C271" s="64"/>
      <c r="D271" s="58"/>
      <c r="E271" s="59"/>
      <c r="F271" s="60"/>
      <c r="G271" s="61"/>
      <c r="H271" s="64"/>
      <c r="I271" s="56"/>
      <c r="J271" s="57"/>
    </row>
    <row r="272" spans="1:10" ht="16.899999999999999" customHeight="1" thickTop="1" thickBot="1" x14ac:dyDescent="0.4">
      <c r="A272" s="100">
        <f t="shared" ref="A272" si="205">IF(A268="",A264+1,A268+1)</f>
        <v>59</v>
      </c>
      <c r="B272" s="102" t="str">
        <f t="shared" ref="B272" si="206">IF(A272="",B268,"")</f>
        <v/>
      </c>
      <c r="C272" s="62" t="str">
        <f t="shared" ref="C272" si="207">IF(OR($L$39=$Q$39,$M$39=$R$39),"",IF(B272="","",IF(AND(B272=0,B268=0),0,IF(B272=0,"TRIP",IF(AND(C$35=$R$38,C268="TRIP"),B272+B268,IF(AND(C$35=$R$37,C268="TRIP"),B272-B268,IF(C$35=$R$38,B272+C268,B272-B268)))))))</f>
        <v/>
      </c>
      <c r="D272" s="58"/>
      <c r="E272" s="59"/>
      <c r="F272" s="60"/>
      <c r="G272" s="61"/>
      <c r="H272" s="62" t="str">
        <f>IF(B272="","",IF(B272=0,0,IF($H$34=$Q$37,B272*$M$26,B272*$M$24)))</f>
        <v/>
      </c>
      <c r="I272" s="56" t="str">
        <f t="shared" ref="I272" si="208">IF(OR($L$39=$Q$39,$M$39=$R$39),"",IF(B272="","",IF(AND(B272=0,B268=0),0,IF(B272=0,"TRIP",IF(AND(I$35=$R$38,I268="TRIP"),H272+H268,IF(AND(I$35=$R$37,I268="TRIP"),H272-H268,IF(I$35=$R$38,H272+I268,H272-H268)))))))</f>
        <v/>
      </c>
      <c r="J272" s="57"/>
    </row>
    <row r="273" spans="1:10" ht="16.899999999999999" customHeight="1" thickTop="1" thickBot="1" x14ac:dyDescent="0.4">
      <c r="A273" s="101"/>
      <c r="B273" s="103"/>
      <c r="C273" s="63"/>
      <c r="D273" s="58"/>
      <c r="E273" s="59"/>
      <c r="F273" s="60"/>
      <c r="G273" s="61"/>
      <c r="H273" s="63"/>
      <c r="I273" s="56"/>
      <c r="J273" s="57"/>
    </row>
    <row r="274" spans="1:10" ht="16.899999999999999" customHeight="1" thickTop="1" thickBot="1" x14ac:dyDescent="0.4">
      <c r="A274" s="101"/>
      <c r="B274" s="103"/>
      <c r="C274" s="63"/>
      <c r="D274" s="58"/>
      <c r="E274" s="59"/>
      <c r="F274" s="60"/>
      <c r="G274" s="61"/>
      <c r="H274" s="63"/>
      <c r="I274" s="56"/>
      <c r="J274" s="57"/>
    </row>
    <row r="275" spans="1:10" ht="16.899999999999999" customHeight="1" thickTop="1" thickBot="1" x14ac:dyDescent="0.4">
      <c r="A275" s="101"/>
      <c r="B275" s="104"/>
      <c r="C275" s="64"/>
      <c r="D275" s="58"/>
      <c r="E275" s="59"/>
      <c r="F275" s="60"/>
      <c r="G275" s="61"/>
      <c r="H275" s="64"/>
      <c r="I275" s="56"/>
      <c r="J275" s="57"/>
    </row>
    <row r="276" spans="1:10" ht="16.899999999999999" customHeight="1" thickTop="1" thickBot="1" x14ac:dyDescent="0.4">
      <c r="A276" s="100">
        <f t="shared" ref="A276" si="209">IF(A272="",A268+1,A272+1)</f>
        <v>60</v>
      </c>
      <c r="B276" s="102" t="str">
        <f t="shared" ref="B276" si="210">IF(A276="",B272,"")</f>
        <v/>
      </c>
      <c r="C276" s="62" t="str">
        <f t="shared" ref="C276" si="211">IF(OR($L$39=$Q$39,$M$39=$R$39),"",IF(B276="","",IF(AND(B276=0,B272=0),0,IF(B276=0,"TRIP",IF(AND(C$35=$R$38,C272="TRIP"),B276+B272,IF(AND(C$35=$R$37,C272="TRIP"),B276-B272,IF(C$35=$R$38,B276+C272,B276-B272)))))))</f>
        <v/>
      </c>
      <c r="D276" s="58"/>
      <c r="E276" s="59"/>
      <c r="F276" s="60"/>
      <c r="G276" s="61"/>
      <c r="H276" s="62" t="str">
        <f>IF(B276="","",IF(B276=0,0,IF($H$34=$Q$37,B276*$M$26,B276*$M$24)))</f>
        <v/>
      </c>
      <c r="I276" s="56" t="str">
        <f t="shared" ref="I276" si="212">IF(OR($L$39=$Q$39,$M$39=$R$39),"",IF(B276="","",IF(AND(B276=0,B272=0),0,IF(B276=0,"TRIP",IF(AND(I$35=$R$38,I272="TRIP"),H276+H272,IF(AND(I$35=$R$37,I272="TRIP"),H276-H272,IF(I$35=$R$38,H276+I272,H276-H272)))))))</f>
        <v/>
      </c>
      <c r="J276" s="57"/>
    </row>
    <row r="277" spans="1:10" ht="16.899999999999999" customHeight="1" thickTop="1" thickBot="1" x14ac:dyDescent="0.4">
      <c r="A277" s="101"/>
      <c r="B277" s="103"/>
      <c r="C277" s="63"/>
      <c r="D277" s="58"/>
      <c r="E277" s="59"/>
      <c r="F277" s="60"/>
      <c r="G277" s="61"/>
      <c r="H277" s="63"/>
      <c r="I277" s="56"/>
      <c r="J277" s="57"/>
    </row>
    <row r="278" spans="1:10" ht="16.899999999999999" customHeight="1" thickTop="1" thickBot="1" x14ac:dyDescent="0.4">
      <c r="A278" s="101"/>
      <c r="B278" s="103"/>
      <c r="C278" s="63"/>
      <c r="D278" s="58"/>
      <c r="E278" s="59"/>
      <c r="F278" s="60"/>
      <c r="G278" s="61"/>
      <c r="H278" s="63"/>
      <c r="I278" s="56"/>
      <c r="J278" s="57"/>
    </row>
    <row r="279" spans="1:10" ht="16.899999999999999" customHeight="1" thickTop="1" thickBot="1" x14ac:dyDescent="0.4">
      <c r="A279" s="101"/>
      <c r="B279" s="104"/>
      <c r="C279" s="64"/>
      <c r="D279" s="58"/>
      <c r="E279" s="59"/>
      <c r="F279" s="60"/>
      <c r="G279" s="61"/>
      <c r="H279" s="64"/>
      <c r="I279" s="56"/>
      <c r="J279" s="57"/>
    </row>
    <row r="280" spans="1:10" ht="16.899999999999999" customHeight="1" thickTop="1" thickBot="1" x14ac:dyDescent="0.4">
      <c r="A280" s="100">
        <f t="shared" ref="A280" si="213">IF(A276="",A272+1,A276+1)</f>
        <v>61</v>
      </c>
      <c r="B280" s="102" t="str">
        <f t="shared" ref="B280" si="214">IF(A280="",B276,"")</f>
        <v/>
      </c>
      <c r="C280" s="62" t="str">
        <f t="shared" ref="C280" si="215">IF(OR($L$39=$Q$39,$M$39=$R$39),"",IF(B280="","",IF(AND(B280=0,B276=0),0,IF(B280=0,"TRIP",IF(AND(C$35=$R$38,C276="TRIP"),B280+B276,IF(AND(C$35=$R$37,C276="TRIP"),B280-B276,IF(C$35=$R$38,B280+C276,B280-B276)))))))</f>
        <v/>
      </c>
      <c r="D280" s="58"/>
      <c r="E280" s="59"/>
      <c r="F280" s="60"/>
      <c r="G280" s="61"/>
      <c r="H280" s="62" t="str">
        <f>IF(B280="","",IF(B280=0,0,IF($H$34=$Q$37,B280*$M$26,B280*$M$24)))</f>
        <v/>
      </c>
      <c r="I280" s="56" t="str">
        <f t="shared" ref="I280" si="216">IF(OR($L$39=$Q$39,$M$39=$R$39),"",IF(B280="","",IF(AND(B280=0,B276=0),0,IF(B280=0,"TRIP",IF(AND(I$35=$R$38,I276="TRIP"),H280+H276,IF(AND(I$35=$R$37,I276="TRIP"),H280-H276,IF(I$35=$R$38,H280+I276,H280-H276)))))))</f>
        <v/>
      </c>
      <c r="J280" s="57"/>
    </row>
    <row r="281" spans="1:10" ht="16.899999999999999" customHeight="1" thickTop="1" thickBot="1" x14ac:dyDescent="0.4">
      <c r="A281" s="101"/>
      <c r="B281" s="103"/>
      <c r="C281" s="63"/>
      <c r="D281" s="58"/>
      <c r="E281" s="59"/>
      <c r="F281" s="60"/>
      <c r="G281" s="61"/>
      <c r="H281" s="63"/>
      <c r="I281" s="56"/>
      <c r="J281" s="57"/>
    </row>
    <row r="282" spans="1:10" ht="16.899999999999999" customHeight="1" thickTop="1" thickBot="1" x14ac:dyDescent="0.4">
      <c r="A282" s="101"/>
      <c r="B282" s="103"/>
      <c r="C282" s="63"/>
      <c r="D282" s="58"/>
      <c r="E282" s="59"/>
      <c r="F282" s="60"/>
      <c r="G282" s="61"/>
      <c r="H282" s="63"/>
      <c r="I282" s="56"/>
      <c r="J282" s="57"/>
    </row>
    <row r="283" spans="1:10" ht="16.899999999999999" customHeight="1" thickTop="1" thickBot="1" x14ac:dyDescent="0.4">
      <c r="A283" s="101"/>
      <c r="B283" s="104"/>
      <c r="C283" s="64"/>
      <c r="D283" s="58"/>
      <c r="E283" s="59"/>
      <c r="F283" s="60"/>
      <c r="G283" s="61"/>
      <c r="H283" s="64"/>
      <c r="I283" s="56"/>
      <c r="J283" s="57"/>
    </row>
    <row r="284" spans="1:10" ht="16.899999999999999" customHeight="1" thickTop="1" thickBot="1" x14ac:dyDescent="0.4">
      <c r="A284" s="100">
        <f t="shared" ref="A284" si="217">IF(A280="",A276+1,A280+1)</f>
        <v>62</v>
      </c>
      <c r="B284" s="102" t="str">
        <f t="shared" ref="B284" si="218">IF(A284="",B280,"")</f>
        <v/>
      </c>
      <c r="C284" s="62" t="str">
        <f t="shared" ref="C284" si="219">IF(OR($L$39=$Q$39,$M$39=$R$39),"",IF(B284="","",IF(AND(B284=0,B280=0),0,IF(B284=0,"TRIP",IF(AND(C$35=$R$38,C280="TRIP"),B284+B280,IF(AND(C$35=$R$37,C280="TRIP"),B284-B280,IF(C$35=$R$38,B284+C280,B284-B280)))))))</f>
        <v/>
      </c>
      <c r="D284" s="58"/>
      <c r="E284" s="59"/>
      <c r="F284" s="60"/>
      <c r="G284" s="61"/>
      <c r="H284" s="62" t="str">
        <f>IF(B284="","",IF(B284=0,0,IF($H$34=$Q$37,B284*$M$26,B284*$M$24)))</f>
        <v/>
      </c>
      <c r="I284" s="56" t="str">
        <f t="shared" ref="I284" si="220">IF(OR($L$39=$Q$39,$M$39=$R$39),"",IF(B284="","",IF(AND(B284=0,B280=0),0,IF(B284=0,"TRIP",IF(AND(I$35=$R$38,I280="TRIP"),H284+H280,IF(AND(I$35=$R$37,I280="TRIP"),H284-H280,IF(I$35=$R$38,H284+I280,H284-H280)))))))</f>
        <v/>
      </c>
      <c r="J284" s="57"/>
    </row>
    <row r="285" spans="1:10" ht="16.899999999999999" customHeight="1" thickTop="1" thickBot="1" x14ac:dyDescent="0.4">
      <c r="A285" s="101"/>
      <c r="B285" s="103"/>
      <c r="C285" s="63"/>
      <c r="D285" s="58"/>
      <c r="E285" s="59"/>
      <c r="F285" s="60"/>
      <c r="G285" s="61"/>
      <c r="H285" s="63"/>
      <c r="I285" s="56"/>
      <c r="J285" s="57"/>
    </row>
    <row r="286" spans="1:10" ht="16.899999999999999" customHeight="1" thickTop="1" thickBot="1" x14ac:dyDescent="0.4">
      <c r="A286" s="101"/>
      <c r="B286" s="103"/>
      <c r="C286" s="63"/>
      <c r="D286" s="58"/>
      <c r="E286" s="59"/>
      <c r="F286" s="60"/>
      <c r="G286" s="61"/>
      <c r="H286" s="63"/>
      <c r="I286" s="56"/>
      <c r="J286" s="57"/>
    </row>
    <row r="287" spans="1:10" ht="16.899999999999999" customHeight="1" thickTop="1" thickBot="1" x14ac:dyDescent="0.4">
      <c r="A287" s="101"/>
      <c r="B287" s="104"/>
      <c r="C287" s="64"/>
      <c r="D287" s="58"/>
      <c r="E287" s="59"/>
      <c r="F287" s="60"/>
      <c r="G287" s="61"/>
      <c r="H287" s="64"/>
      <c r="I287" s="56"/>
      <c r="J287" s="57"/>
    </row>
    <row r="288" spans="1:10" ht="16.899999999999999" customHeight="1" thickTop="1" thickBot="1" x14ac:dyDescent="0.4">
      <c r="A288" s="100">
        <f t="shared" ref="A288" si="221">IF(A284="",A280+1,A284+1)</f>
        <v>63</v>
      </c>
      <c r="B288" s="102" t="str">
        <f t="shared" ref="B288" si="222">IF(A288="",B284,"")</f>
        <v/>
      </c>
      <c r="C288" s="62" t="str">
        <f t="shared" ref="C288" si="223">IF(OR($L$39=$Q$39,$M$39=$R$39),"",IF(B288="","",IF(AND(B288=0,B284=0),0,IF(B288=0,"TRIP",IF(AND(C$35=$R$38,C284="TRIP"),B288+B284,IF(AND(C$35=$R$37,C284="TRIP"),B288-B284,IF(C$35=$R$38,B288+C284,B288-B284)))))))</f>
        <v/>
      </c>
      <c r="D288" s="58"/>
      <c r="E288" s="59"/>
      <c r="F288" s="60"/>
      <c r="G288" s="61"/>
      <c r="H288" s="62" t="str">
        <f>IF(B288="","",IF(B288=0,0,IF($H$34=$Q$37,B288*$M$26,B288*$M$24)))</f>
        <v/>
      </c>
      <c r="I288" s="56" t="str">
        <f t="shared" ref="I288" si="224">IF(OR($L$39=$Q$39,$M$39=$R$39),"",IF(B288="","",IF(AND(B288=0,B284=0),0,IF(B288=0,"TRIP",IF(AND(I$35=$R$38,I284="TRIP"),H288+H284,IF(AND(I$35=$R$37,I284="TRIP"),H288-H284,IF(I$35=$R$38,H288+I284,H288-H284)))))))</f>
        <v/>
      </c>
      <c r="J288" s="57"/>
    </row>
    <row r="289" spans="1:10" ht="16.899999999999999" customHeight="1" thickTop="1" thickBot="1" x14ac:dyDescent="0.4">
      <c r="A289" s="101"/>
      <c r="B289" s="103"/>
      <c r="C289" s="63"/>
      <c r="D289" s="58"/>
      <c r="E289" s="59"/>
      <c r="F289" s="60"/>
      <c r="G289" s="61"/>
      <c r="H289" s="63"/>
      <c r="I289" s="56"/>
      <c r="J289" s="57"/>
    </row>
    <row r="290" spans="1:10" ht="16.899999999999999" customHeight="1" thickTop="1" thickBot="1" x14ac:dyDescent="0.4">
      <c r="A290" s="101"/>
      <c r="B290" s="103"/>
      <c r="C290" s="63"/>
      <c r="D290" s="58"/>
      <c r="E290" s="59"/>
      <c r="F290" s="60"/>
      <c r="G290" s="61"/>
      <c r="H290" s="63"/>
      <c r="I290" s="56"/>
      <c r="J290" s="57"/>
    </row>
    <row r="291" spans="1:10" ht="16.899999999999999" customHeight="1" thickTop="1" thickBot="1" x14ac:dyDescent="0.4">
      <c r="A291" s="101"/>
      <c r="B291" s="104"/>
      <c r="C291" s="64"/>
      <c r="D291" s="58"/>
      <c r="E291" s="59"/>
      <c r="F291" s="60"/>
      <c r="G291" s="61"/>
      <c r="H291" s="64"/>
      <c r="I291" s="56"/>
      <c r="J291" s="57"/>
    </row>
    <row r="292" spans="1:10" ht="16.899999999999999" customHeight="1" thickTop="1" thickBot="1" x14ac:dyDescent="0.4">
      <c r="A292" s="100">
        <f t="shared" ref="A292" si="225">IF(A288="",A284+1,A288+1)</f>
        <v>64</v>
      </c>
      <c r="B292" s="102" t="str">
        <f t="shared" ref="B292" si="226">IF(A292="",B288,"")</f>
        <v/>
      </c>
      <c r="C292" s="62" t="str">
        <f t="shared" ref="C292" si="227">IF(OR($L$39=$Q$39,$M$39=$R$39),"",IF(B292="","",IF(AND(B292=0,B288=0),0,IF(B292=0,"TRIP",IF(AND(C$35=$R$38,C288="TRIP"),B292+B288,IF(AND(C$35=$R$37,C288="TRIP"),B292-B288,IF(C$35=$R$38,B292+C288,B292-B288)))))))</f>
        <v/>
      </c>
      <c r="D292" s="58"/>
      <c r="E292" s="59"/>
      <c r="F292" s="60"/>
      <c r="G292" s="61"/>
      <c r="H292" s="62" t="str">
        <f>IF(B292="","",IF(B292=0,0,IF($H$34=$Q$37,B292*$M$26,B292*$M$24)))</f>
        <v/>
      </c>
      <c r="I292" s="56" t="str">
        <f t="shared" ref="I292" si="228">IF(OR($L$39=$Q$39,$M$39=$R$39),"",IF(B292="","",IF(AND(B292=0,B288=0),0,IF(B292=0,"TRIP",IF(AND(I$35=$R$38,I288="TRIP"),H292+H288,IF(AND(I$35=$R$37,I288="TRIP"),H292-H288,IF(I$35=$R$38,H292+I288,H292-H288)))))))</f>
        <v/>
      </c>
      <c r="J292" s="57"/>
    </row>
    <row r="293" spans="1:10" ht="16.899999999999999" customHeight="1" thickTop="1" thickBot="1" x14ac:dyDescent="0.4">
      <c r="A293" s="101"/>
      <c r="B293" s="103"/>
      <c r="C293" s="63"/>
      <c r="D293" s="58"/>
      <c r="E293" s="59"/>
      <c r="F293" s="60"/>
      <c r="G293" s="61"/>
      <c r="H293" s="63"/>
      <c r="I293" s="56"/>
      <c r="J293" s="57"/>
    </row>
    <row r="294" spans="1:10" ht="16.899999999999999" customHeight="1" thickTop="1" thickBot="1" x14ac:dyDescent="0.4">
      <c r="A294" s="101"/>
      <c r="B294" s="103"/>
      <c r="C294" s="63"/>
      <c r="D294" s="58"/>
      <c r="E294" s="59"/>
      <c r="F294" s="60"/>
      <c r="G294" s="61"/>
      <c r="H294" s="63"/>
      <c r="I294" s="56"/>
      <c r="J294" s="57"/>
    </row>
    <row r="295" spans="1:10" ht="16.899999999999999" customHeight="1" thickTop="1" thickBot="1" x14ac:dyDescent="0.4">
      <c r="A295" s="101"/>
      <c r="B295" s="104"/>
      <c r="C295" s="64"/>
      <c r="D295" s="58"/>
      <c r="E295" s="59"/>
      <c r="F295" s="60"/>
      <c r="G295" s="61"/>
      <c r="H295" s="64"/>
      <c r="I295" s="56"/>
      <c r="J295" s="57"/>
    </row>
    <row r="296" spans="1:10" ht="16.899999999999999" customHeight="1" thickTop="1" thickBot="1" x14ac:dyDescent="0.4">
      <c r="A296" s="100">
        <f t="shared" ref="A296" si="229">IF(A292="",A288+1,A292+1)</f>
        <v>65</v>
      </c>
      <c r="B296" s="102" t="str">
        <f t="shared" ref="B296" si="230">IF(A296="",B292,"")</f>
        <v/>
      </c>
      <c r="C296" s="62" t="str">
        <f t="shared" ref="C296" si="231">IF(OR($L$39=$Q$39,$M$39=$R$39),"",IF(B296="","",IF(AND(B296=0,B292=0),0,IF(B296=0,"TRIP",IF(AND(C$35=$R$38,C292="TRIP"),B296+B292,IF(AND(C$35=$R$37,C292="TRIP"),B296-B292,IF(C$35=$R$38,B296+C292,B296-B292)))))))</f>
        <v/>
      </c>
      <c r="D296" s="58"/>
      <c r="E296" s="59"/>
      <c r="F296" s="60"/>
      <c r="G296" s="61"/>
      <c r="H296" s="62" t="str">
        <f>IF(B296="","",IF(B296=0,0,IF($H$34=$Q$37,B296*$M$26,B296*$M$24)))</f>
        <v/>
      </c>
      <c r="I296" s="56" t="str">
        <f t="shared" ref="I296" si="232">IF(OR($L$39=$Q$39,$M$39=$R$39),"",IF(B296="","",IF(AND(B296=0,B292=0),0,IF(B296=0,"TRIP",IF(AND(I$35=$R$38,I292="TRIP"),H296+H292,IF(AND(I$35=$R$37,I292="TRIP"),H296-H292,IF(I$35=$R$38,H296+I292,H296-H292)))))))</f>
        <v/>
      </c>
      <c r="J296" s="57"/>
    </row>
    <row r="297" spans="1:10" ht="16.899999999999999" customHeight="1" thickTop="1" thickBot="1" x14ac:dyDescent="0.4">
      <c r="A297" s="101"/>
      <c r="B297" s="103"/>
      <c r="C297" s="63"/>
      <c r="D297" s="58"/>
      <c r="E297" s="59"/>
      <c r="F297" s="60"/>
      <c r="G297" s="61"/>
      <c r="H297" s="63"/>
      <c r="I297" s="56"/>
      <c r="J297" s="57"/>
    </row>
    <row r="298" spans="1:10" ht="16.899999999999999" customHeight="1" thickTop="1" thickBot="1" x14ac:dyDescent="0.4">
      <c r="A298" s="101"/>
      <c r="B298" s="103"/>
      <c r="C298" s="63"/>
      <c r="D298" s="58"/>
      <c r="E298" s="59"/>
      <c r="F298" s="60"/>
      <c r="G298" s="61"/>
      <c r="H298" s="63"/>
      <c r="I298" s="56"/>
      <c r="J298" s="57"/>
    </row>
    <row r="299" spans="1:10" ht="16.899999999999999" customHeight="1" thickTop="1" thickBot="1" x14ac:dyDescent="0.4">
      <c r="A299" s="101"/>
      <c r="B299" s="104"/>
      <c r="C299" s="64"/>
      <c r="D299" s="58"/>
      <c r="E299" s="59"/>
      <c r="F299" s="60"/>
      <c r="G299" s="61"/>
      <c r="H299" s="64"/>
      <c r="I299" s="56"/>
      <c r="J299" s="57"/>
    </row>
    <row r="300" spans="1:10" ht="16.899999999999999" customHeight="1" thickTop="1" thickBot="1" x14ac:dyDescent="0.4">
      <c r="A300" s="100">
        <f t="shared" ref="A300" si="233">IF(A296="",A292+1,A296+1)</f>
        <v>66</v>
      </c>
      <c r="B300" s="102" t="str">
        <f t="shared" ref="B300" si="234">IF(A300="",B296,"")</f>
        <v/>
      </c>
      <c r="C300" s="62" t="str">
        <f t="shared" ref="C300" si="235">IF(OR($L$39=$Q$39,$M$39=$R$39),"",IF(B300="","",IF(AND(B300=0,B296=0),0,IF(B300=0,"TRIP",IF(AND(C$35=$R$38,C296="TRIP"),B300+B296,IF(AND(C$35=$R$37,C296="TRIP"),B300-B296,IF(C$35=$R$38,B300+C296,B300-B296)))))))</f>
        <v/>
      </c>
      <c r="D300" s="58"/>
      <c r="E300" s="59"/>
      <c r="F300" s="60"/>
      <c r="G300" s="61"/>
      <c r="H300" s="62" t="str">
        <f>IF(B300="","",IF(B300=0,0,IF($H$34=$Q$37,B300*$M$26,B300*$M$24)))</f>
        <v/>
      </c>
      <c r="I300" s="56" t="str">
        <f t="shared" ref="I300" si="236">IF(OR($L$39=$Q$39,$M$39=$R$39),"",IF(B300="","",IF(AND(B300=0,B296=0),0,IF(B300=0,"TRIP",IF(AND(I$35=$R$38,I296="TRIP"),H300+H296,IF(AND(I$35=$R$37,I296="TRIP"),H300-H296,IF(I$35=$R$38,H300+I296,H300-H296)))))))</f>
        <v/>
      </c>
      <c r="J300" s="57"/>
    </row>
    <row r="301" spans="1:10" ht="16.899999999999999" customHeight="1" thickTop="1" thickBot="1" x14ac:dyDescent="0.4">
      <c r="A301" s="101"/>
      <c r="B301" s="103"/>
      <c r="C301" s="63"/>
      <c r="D301" s="58"/>
      <c r="E301" s="59"/>
      <c r="F301" s="60"/>
      <c r="G301" s="61"/>
      <c r="H301" s="63"/>
      <c r="I301" s="56"/>
      <c r="J301" s="57"/>
    </row>
    <row r="302" spans="1:10" ht="16.899999999999999" customHeight="1" thickTop="1" thickBot="1" x14ac:dyDescent="0.4">
      <c r="A302" s="101"/>
      <c r="B302" s="103"/>
      <c r="C302" s="63"/>
      <c r="D302" s="58"/>
      <c r="E302" s="59"/>
      <c r="F302" s="60"/>
      <c r="G302" s="61"/>
      <c r="H302" s="63"/>
      <c r="I302" s="56"/>
      <c r="J302" s="57"/>
    </row>
    <row r="303" spans="1:10" ht="16.899999999999999" customHeight="1" thickTop="1" thickBot="1" x14ac:dyDescent="0.4">
      <c r="A303" s="101"/>
      <c r="B303" s="104"/>
      <c r="C303" s="64"/>
      <c r="D303" s="58"/>
      <c r="E303" s="59"/>
      <c r="F303" s="60"/>
      <c r="G303" s="61"/>
      <c r="H303" s="64"/>
      <c r="I303" s="56"/>
      <c r="J303" s="57"/>
    </row>
    <row r="304" spans="1:10" ht="16.899999999999999" customHeight="1" thickTop="1" thickBot="1" x14ac:dyDescent="0.4">
      <c r="A304" s="100">
        <f t="shared" ref="A304" si="237">IF(A300="",A296+1,A300+1)</f>
        <v>67</v>
      </c>
      <c r="B304" s="102" t="str">
        <f t="shared" ref="B304" si="238">IF(A304="",B300,"")</f>
        <v/>
      </c>
      <c r="C304" s="62" t="str">
        <f t="shared" ref="C304" si="239">IF(OR($L$39=$Q$39,$M$39=$R$39),"",IF(B304="","",IF(AND(B304=0,B300=0),0,IF(B304=0,"TRIP",IF(AND(C$35=$R$38,C300="TRIP"),B304+B300,IF(AND(C$35=$R$37,C300="TRIP"),B304-B300,IF(C$35=$R$38,B304+C300,B304-B300)))))))</f>
        <v/>
      </c>
      <c r="D304" s="58"/>
      <c r="E304" s="59"/>
      <c r="F304" s="60"/>
      <c r="G304" s="61"/>
      <c r="H304" s="62" t="str">
        <f>IF(B304="","",IF(B304=0,0,IF($H$34=$Q$37,B304*$M$26,B304*$M$24)))</f>
        <v/>
      </c>
      <c r="I304" s="56" t="str">
        <f t="shared" ref="I304" si="240">IF(OR($L$39=$Q$39,$M$39=$R$39),"",IF(B304="","",IF(AND(B304=0,B300=0),0,IF(B304=0,"TRIP",IF(AND(I$35=$R$38,I300="TRIP"),H304+H300,IF(AND(I$35=$R$37,I300="TRIP"),H304-H300,IF(I$35=$R$38,H304+I300,H304-H300)))))))</f>
        <v/>
      </c>
      <c r="J304" s="57"/>
    </row>
    <row r="305" spans="1:10" ht="16.899999999999999" customHeight="1" thickTop="1" thickBot="1" x14ac:dyDescent="0.4">
      <c r="A305" s="101"/>
      <c r="B305" s="103"/>
      <c r="C305" s="63"/>
      <c r="D305" s="58"/>
      <c r="E305" s="59"/>
      <c r="F305" s="60"/>
      <c r="G305" s="61"/>
      <c r="H305" s="63"/>
      <c r="I305" s="56"/>
      <c r="J305" s="57"/>
    </row>
    <row r="306" spans="1:10" ht="16.899999999999999" customHeight="1" thickTop="1" thickBot="1" x14ac:dyDescent="0.4">
      <c r="A306" s="101"/>
      <c r="B306" s="103"/>
      <c r="C306" s="63"/>
      <c r="D306" s="58"/>
      <c r="E306" s="59"/>
      <c r="F306" s="60"/>
      <c r="G306" s="61"/>
      <c r="H306" s="63"/>
      <c r="I306" s="56"/>
      <c r="J306" s="57"/>
    </row>
    <row r="307" spans="1:10" ht="16.899999999999999" customHeight="1" thickTop="1" thickBot="1" x14ac:dyDescent="0.4">
      <c r="A307" s="101"/>
      <c r="B307" s="104"/>
      <c r="C307" s="64"/>
      <c r="D307" s="58"/>
      <c r="E307" s="59"/>
      <c r="F307" s="60"/>
      <c r="G307" s="61"/>
      <c r="H307" s="64"/>
      <c r="I307" s="56"/>
      <c r="J307" s="57"/>
    </row>
    <row r="308" spans="1:10" ht="16.899999999999999" customHeight="1" thickTop="1" thickBot="1" x14ac:dyDescent="0.4">
      <c r="A308" s="100">
        <f t="shared" ref="A308" si="241">IF(A304="",A300+1,A304+1)</f>
        <v>68</v>
      </c>
      <c r="B308" s="102" t="str">
        <f t="shared" ref="B308" si="242">IF(A308="",B304,"")</f>
        <v/>
      </c>
      <c r="C308" s="62" t="str">
        <f t="shared" ref="C308" si="243">IF(OR($L$39=$Q$39,$M$39=$R$39),"",IF(B308="","",IF(AND(B308=0,B304=0),0,IF(B308=0,"TRIP",IF(AND(C$35=$R$38,C304="TRIP"),B308+B304,IF(AND(C$35=$R$37,C304="TRIP"),B308-B304,IF(C$35=$R$38,B308+C304,B308-B304)))))))</f>
        <v/>
      </c>
      <c r="D308" s="58"/>
      <c r="E308" s="59"/>
      <c r="F308" s="60"/>
      <c r="G308" s="61"/>
      <c r="H308" s="62" t="str">
        <f>IF(B308="","",IF(B308=0,0,IF($H$34=$Q$37,B308*$M$26,B308*$M$24)))</f>
        <v/>
      </c>
      <c r="I308" s="56" t="str">
        <f t="shared" ref="I308" si="244">IF(OR($L$39=$Q$39,$M$39=$R$39),"",IF(B308="","",IF(AND(B308=0,B304=0),0,IF(B308=0,"TRIP",IF(AND(I$35=$R$38,I304="TRIP"),H308+H304,IF(AND(I$35=$R$37,I304="TRIP"),H308-H304,IF(I$35=$R$38,H308+I304,H308-H304)))))))</f>
        <v/>
      </c>
      <c r="J308" s="57"/>
    </row>
    <row r="309" spans="1:10" ht="16.899999999999999" customHeight="1" thickTop="1" thickBot="1" x14ac:dyDescent="0.4">
      <c r="A309" s="101"/>
      <c r="B309" s="103"/>
      <c r="C309" s="63"/>
      <c r="D309" s="58"/>
      <c r="E309" s="59"/>
      <c r="F309" s="60"/>
      <c r="G309" s="61"/>
      <c r="H309" s="63"/>
      <c r="I309" s="56"/>
      <c r="J309" s="57"/>
    </row>
    <row r="310" spans="1:10" ht="16.899999999999999" customHeight="1" thickTop="1" thickBot="1" x14ac:dyDescent="0.4">
      <c r="A310" s="101"/>
      <c r="B310" s="103"/>
      <c r="C310" s="63"/>
      <c r="D310" s="58"/>
      <c r="E310" s="59"/>
      <c r="F310" s="60"/>
      <c r="G310" s="61"/>
      <c r="H310" s="63"/>
      <c r="I310" s="56"/>
      <c r="J310" s="57"/>
    </row>
    <row r="311" spans="1:10" ht="16.899999999999999" customHeight="1" thickTop="1" thickBot="1" x14ac:dyDescent="0.4">
      <c r="A311" s="101"/>
      <c r="B311" s="104"/>
      <c r="C311" s="64"/>
      <c r="D311" s="58"/>
      <c r="E311" s="59"/>
      <c r="F311" s="60"/>
      <c r="G311" s="61"/>
      <c r="H311" s="64"/>
      <c r="I311" s="56"/>
      <c r="J311" s="57"/>
    </row>
    <row r="312" spans="1:10" ht="16.899999999999999" customHeight="1" thickTop="1" thickBot="1" x14ac:dyDescent="0.4">
      <c r="A312" s="100">
        <f t="shared" ref="A312" si="245">IF(A308="",A304+1,A308+1)</f>
        <v>69</v>
      </c>
      <c r="B312" s="102" t="str">
        <f t="shared" ref="B312" si="246">IF(A312="",B308,"")</f>
        <v/>
      </c>
      <c r="C312" s="62" t="str">
        <f t="shared" ref="C312" si="247">IF(OR($L$39=$Q$39,$M$39=$R$39),"",IF(B312="","",IF(AND(B312=0,B308=0),0,IF(B312=0,"TRIP",IF(AND(C$35=$R$38,C308="TRIP"),B312+B308,IF(AND(C$35=$R$37,C308="TRIP"),B312-B308,IF(C$35=$R$38,B312+C308,B312-B308)))))))</f>
        <v/>
      </c>
      <c r="D312" s="58"/>
      <c r="E312" s="59"/>
      <c r="F312" s="60"/>
      <c r="G312" s="61"/>
      <c r="H312" s="62" t="str">
        <f>IF(B312="","",IF(B312=0,0,IF($H$34=$Q$37,B312*$M$26,B312*$M$24)))</f>
        <v/>
      </c>
      <c r="I312" s="56" t="str">
        <f t="shared" ref="I312" si="248">IF(OR($L$39=$Q$39,$M$39=$R$39),"",IF(B312="","",IF(AND(B312=0,B308=0),0,IF(B312=0,"TRIP",IF(AND(I$35=$R$38,I308="TRIP"),H312+H308,IF(AND(I$35=$R$37,I308="TRIP"),H312-H308,IF(I$35=$R$38,H312+I308,H312-H308)))))))</f>
        <v/>
      </c>
      <c r="J312" s="57"/>
    </row>
    <row r="313" spans="1:10" ht="16.899999999999999" customHeight="1" thickTop="1" thickBot="1" x14ac:dyDescent="0.4">
      <c r="A313" s="101"/>
      <c r="B313" s="103"/>
      <c r="C313" s="63"/>
      <c r="D313" s="58"/>
      <c r="E313" s="59"/>
      <c r="F313" s="60"/>
      <c r="G313" s="61"/>
      <c r="H313" s="63"/>
      <c r="I313" s="56"/>
      <c r="J313" s="57"/>
    </row>
    <row r="314" spans="1:10" ht="16.899999999999999" customHeight="1" thickTop="1" thickBot="1" x14ac:dyDescent="0.4">
      <c r="A314" s="101"/>
      <c r="B314" s="103"/>
      <c r="C314" s="63"/>
      <c r="D314" s="58"/>
      <c r="E314" s="59"/>
      <c r="F314" s="60"/>
      <c r="G314" s="61"/>
      <c r="H314" s="63"/>
      <c r="I314" s="56"/>
      <c r="J314" s="57"/>
    </row>
    <row r="315" spans="1:10" ht="16.899999999999999" customHeight="1" thickTop="1" thickBot="1" x14ac:dyDescent="0.4">
      <c r="A315" s="101"/>
      <c r="B315" s="104"/>
      <c r="C315" s="64"/>
      <c r="D315" s="58"/>
      <c r="E315" s="59"/>
      <c r="F315" s="60"/>
      <c r="G315" s="61"/>
      <c r="H315" s="64"/>
      <c r="I315" s="56"/>
      <c r="J315" s="57"/>
    </row>
    <row r="316" spans="1:10" ht="16.899999999999999" customHeight="1" thickTop="1" thickBot="1" x14ac:dyDescent="0.4">
      <c r="A316" s="100">
        <f t="shared" ref="A316" si="249">IF(A312="",A308+1,A312+1)</f>
        <v>70</v>
      </c>
      <c r="B316" s="102" t="str">
        <f t="shared" ref="B316" si="250">IF(A316="",B312,"")</f>
        <v/>
      </c>
      <c r="C316" s="62" t="str">
        <f t="shared" ref="C316" si="251">IF(OR($L$39=$Q$39,$M$39=$R$39),"",IF(B316="","",IF(AND(B316=0,B312=0),0,IF(B316=0,"TRIP",IF(AND(C$35=$R$38,C312="TRIP"),B316+B312,IF(AND(C$35=$R$37,C312="TRIP"),B316-B312,IF(C$35=$R$38,B316+C312,B316-B312)))))))</f>
        <v/>
      </c>
      <c r="D316" s="58"/>
      <c r="E316" s="59"/>
      <c r="F316" s="60"/>
      <c r="G316" s="61"/>
      <c r="H316" s="62" t="str">
        <f>IF(B316="","",IF(B316=0,0,IF($H$34=$Q$37,B316*$M$26,B316*$M$24)))</f>
        <v/>
      </c>
      <c r="I316" s="56" t="str">
        <f t="shared" ref="I316" si="252">IF(OR($L$39=$Q$39,$M$39=$R$39),"",IF(B316="","",IF(AND(B316=0,B312=0),0,IF(B316=0,"TRIP",IF(AND(I$35=$R$38,I312="TRIP"),H316+H312,IF(AND(I$35=$R$37,I312="TRIP"),H316-H312,IF(I$35=$R$38,H316+I312,H316-H312)))))))</f>
        <v/>
      </c>
      <c r="J316" s="57"/>
    </row>
    <row r="317" spans="1:10" ht="16.899999999999999" customHeight="1" thickTop="1" thickBot="1" x14ac:dyDescent="0.4">
      <c r="A317" s="101"/>
      <c r="B317" s="103"/>
      <c r="C317" s="63"/>
      <c r="D317" s="58"/>
      <c r="E317" s="59"/>
      <c r="F317" s="60"/>
      <c r="G317" s="61"/>
      <c r="H317" s="63"/>
      <c r="I317" s="56"/>
      <c r="J317" s="57"/>
    </row>
    <row r="318" spans="1:10" ht="16.899999999999999" customHeight="1" thickTop="1" thickBot="1" x14ac:dyDescent="0.4">
      <c r="A318" s="101"/>
      <c r="B318" s="103"/>
      <c r="C318" s="63"/>
      <c r="D318" s="58"/>
      <c r="E318" s="59"/>
      <c r="F318" s="60"/>
      <c r="G318" s="61"/>
      <c r="H318" s="63"/>
      <c r="I318" s="56"/>
      <c r="J318" s="57"/>
    </row>
    <row r="319" spans="1:10" ht="16.899999999999999" customHeight="1" thickTop="1" thickBot="1" x14ac:dyDescent="0.4">
      <c r="A319" s="101"/>
      <c r="B319" s="104"/>
      <c r="C319" s="64"/>
      <c r="D319" s="58"/>
      <c r="E319" s="59"/>
      <c r="F319" s="60"/>
      <c r="G319" s="61"/>
      <c r="H319" s="64"/>
      <c r="I319" s="56"/>
      <c r="J319" s="57"/>
    </row>
    <row r="320" spans="1:10" ht="16.899999999999999" customHeight="1" thickTop="1" thickBot="1" x14ac:dyDescent="0.4">
      <c r="A320" s="100">
        <f t="shared" ref="A320" si="253">IF(A316="",A312+1,A316+1)</f>
        <v>71</v>
      </c>
      <c r="B320" s="102" t="str">
        <f t="shared" ref="B320" si="254">IF(A320="",B316,"")</f>
        <v/>
      </c>
      <c r="C320" s="62" t="str">
        <f t="shared" ref="C320" si="255">IF(OR($L$39=$Q$39,$M$39=$R$39),"",IF(B320="","",IF(AND(B320=0,B316=0),0,IF(B320=0,"TRIP",IF(AND(C$35=$R$38,C316="TRIP"),B320+B316,IF(AND(C$35=$R$37,C316="TRIP"),B320-B316,IF(C$35=$R$38,B320+C316,B320-B316)))))))</f>
        <v/>
      </c>
      <c r="D320" s="58"/>
      <c r="E320" s="59"/>
      <c r="F320" s="60"/>
      <c r="G320" s="61"/>
      <c r="H320" s="62" t="str">
        <f>IF(B320="","",IF(B320=0,0,IF($H$34=$Q$37,B320*$M$26,B320*$M$24)))</f>
        <v/>
      </c>
      <c r="I320" s="56" t="str">
        <f t="shared" ref="I320" si="256">IF(OR($L$39=$Q$39,$M$39=$R$39),"",IF(B320="","",IF(AND(B320=0,B316=0),0,IF(B320=0,"TRIP",IF(AND(I$35=$R$38,I316="TRIP"),H320+H316,IF(AND(I$35=$R$37,I316="TRIP"),H320-H316,IF(I$35=$R$38,H320+I316,H320-H316)))))))</f>
        <v/>
      </c>
      <c r="J320" s="57"/>
    </row>
    <row r="321" spans="1:10" ht="16.899999999999999" customHeight="1" thickTop="1" thickBot="1" x14ac:dyDescent="0.4">
      <c r="A321" s="101"/>
      <c r="B321" s="103"/>
      <c r="C321" s="63"/>
      <c r="D321" s="58"/>
      <c r="E321" s="59"/>
      <c r="F321" s="60"/>
      <c r="G321" s="61"/>
      <c r="H321" s="63"/>
      <c r="I321" s="56"/>
      <c r="J321" s="57"/>
    </row>
    <row r="322" spans="1:10" ht="16.899999999999999" customHeight="1" thickTop="1" thickBot="1" x14ac:dyDescent="0.4">
      <c r="A322" s="101"/>
      <c r="B322" s="103"/>
      <c r="C322" s="63"/>
      <c r="D322" s="58"/>
      <c r="E322" s="59"/>
      <c r="F322" s="60"/>
      <c r="G322" s="61"/>
      <c r="H322" s="63"/>
      <c r="I322" s="56"/>
      <c r="J322" s="57"/>
    </row>
    <row r="323" spans="1:10" ht="16.899999999999999" customHeight="1" thickTop="1" thickBot="1" x14ac:dyDescent="0.4">
      <c r="A323" s="101"/>
      <c r="B323" s="104"/>
      <c r="C323" s="64"/>
      <c r="D323" s="58"/>
      <c r="E323" s="59"/>
      <c r="F323" s="60"/>
      <c r="G323" s="61"/>
      <c r="H323" s="64"/>
      <c r="I323" s="56"/>
      <c r="J323" s="57"/>
    </row>
    <row r="324" spans="1:10" ht="16.899999999999999" customHeight="1" thickTop="1" thickBot="1" x14ac:dyDescent="0.4">
      <c r="A324" s="100">
        <f t="shared" ref="A324" si="257">IF(A320="",A316+1,A320+1)</f>
        <v>72</v>
      </c>
      <c r="B324" s="102" t="str">
        <f t="shared" ref="B324" si="258">IF(A324="",B320,"")</f>
        <v/>
      </c>
      <c r="C324" s="62" t="str">
        <f t="shared" ref="C324" si="259">IF(OR($L$39=$Q$39,$M$39=$R$39),"",IF(B324="","",IF(AND(B324=0,B320=0),0,IF(B324=0,"TRIP",IF(AND(C$35=$R$38,C320="TRIP"),B324+B320,IF(AND(C$35=$R$37,C320="TRIP"),B324-B320,IF(C$35=$R$38,B324+C320,B324-B320)))))))</f>
        <v/>
      </c>
      <c r="D324" s="58"/>
      <c r="E324" s="59"/>
      <c r="F324" s="60"/>
      <c r="G324" s="61"/>
      <c r="H324" s="62" t="str">
        <f>IF(B324="","",IF(B324=0,0,IF($H$34=$Q$37,B324*$M$26,B324*$M$24)))</f>
        <v/>
      </c>
      <c r="I324" s="56" t="str">
        <f t="shared" ref="I324" si="260">IF(OR($L$39=$Q$39,$M$39=$R$39),"",IF(B324="","",IF(AND(B324=0,B320=0),0,IF(B324=0,"TRIP",IF(AND(I$35=$R$38,I320="TRIP"),H324+H320,IF(AND(I$35=$R$37,I320="TRIP"),H324-H320,IF(I$35=$R$38,H324+I320,H324-H320)))))))</f>
        <v/>
      </c>
      <c r="J324" s="57"/>
    </row>
    <row r="325" spans="1:10" ht="16.899999999999999" customHeight="1" thickTop="1" thickBot="1" x14ac:dyDescent="0.4">
      <c r="A325" s="101"/>
      <c r="B325" s="103"/>
      <c r="C325" s="63"/>
      <c r="D325" s="58"/>
      <c r="E325" s="59"/>
      <c r="F325" s="60"/>
      <c r="G325" s="61"/>
      <c r="H325" s="63"/>
      <c r="I325" s="56"/>
      <c r="J325" s="57"/>
    </row>
    <row r="326" spans="1:10" ht="16.899999999999999" customHeight="1" thickTop="1" thickBot="1" x14ac:dyDescent="0.4">
      <c r="A326" s="101"/>
      <c r="B326" s="103"/>
      <c r="C326" s="63"/>
      <c r="D326" s="58"/>
      <c r="E326" s="59"/>
      <c r="F326" s="60"/>
      <c r="G326" s="61"/>
      <c r="H326" s="63"/>
      <c r="I326" s="56"/>
      <c r="J326" s="57"/>
    </row>
    <row r="327" spans="1:10" ht="16.899999999999999" customHeight="1" thickTop="1" thickBot="1" x14ac:dyDescent="0.4">
      <c r="A327" s="101"/>
      <c r="B327" s="104"/>
      <c r="C327" s="64"/>
      <c r="D327" s="58"/>
      <c r="E327" s="59"/>
      <c r="F327" s="60"/>
      <c r="G327" s="61"/>
      <c r="H327" s="64"/>
      <c r="I327" s="56"/>
      <c r="J327" s="57"/>
    </row>
    <row r="328" spans="1:10" ht="16.899999999999999" customHeight="1" thickTop="1" thickBot="1" x14ac:dyDescent="0.4">
      <c r="A328" s="100">
        <f t="shared" ref="A328" si="261">IF(A324="",A320+1,A324+1)</f>
        <v>73</v>
      </c>
      <c r="B328" s="102" t="str">
        <f t="shared" ref="B328" si="262">IF(A328="",B324,"")</f>
        <v/>
      </c>
      <c r="C328" s="62" t="str">
        <f t="shared" ref="C328" si="263">IF(OR($L$39=$Q$39,$M$39=$R$39),"",IF(B328="","",IF(AND(B328=0,B324=0),0,IF(B328=0,"TRIP",IF(AND(C$35=$R$38,C324="TRIP"),B328+B324,IF(AND(C$35=$R$37,C324="TRIP"),B328-B324,IF(C$35=$R$38,B328+C324,B328-B324)))))))</f>
        <v/>
      </c>
      <c r="D328" s="58"/>
      <c r="E328" s="59"/>
      <c r="F328" s="60"/>
      <c r="G328" s="61"/>
      <c r="H328" s="62" t="str">
        <f>IF(B328="","",IF(B328=0,0,IF($H$34=$Q$37,B328*$M$26,B328*$M$24)))</f>
        <v/>
      </c>
      <c r="I328" s="56" t="str">
        <f t="shared" ref="I328" si="264">IF(OR($L$39=$Q$39,$M$39=$R$39),"",IF(B328="","",IF(AND(B328=0,B324=0),0,IF(B328=0,"TRIP",IF(AND(I$35=$R$38,I324="TRIP"),H328+H324,IF(AND(I$35=$R$37,I324="TRIP"),H328-H324,IF(I$35=$R$38,H328+I324,H328-H324)))))))</f>
        <v/>
      </c>
      <c r="J328" s="57"/>
    </row>
    <row r="329" spans="1:10" ht="16.899999999999999" customHeight="1" thickTop="1" thickBot="1" x14ac:dyDescent="0.4">
      <c r="A329" s="101"/>
      <c r="B329" s="103"/>
      <c r="C329" s="63"/>
      <c r="D329" s="58"/>
      <c r="E329" s="59"/>
      <c r="F329" s="60"/>
      <c r="G329" s="61"/>
      <c r="H329" s="63"/>
      <c r="I329" s="56"/>
      <c r="J329" s="57"/>
    </row>
    <row r="330" spans="1:10" ht="16.899999999999999" customHeight="1" thickTop="1" thickBot="1" x14ac:dyDescent="0.4">
      <c r="A330" s="101"/>
      <c r="B330" s="103"/>
      <c r="C330" s="63"/>
      <c r="D330" s="58"/>
      <c r="E330" s="59"/>
      <c r="F330" s="60"/>
      <c r="G330" s="61"/>
      <c r="H330" s="63"/>
      <c r="I330" s="56"/>
      <c r="J330" s="57"/>
    </row>
    <row r="331" spans="1:10" ht="16.899999999999999" customHeight="1" thickTop="1" thickBot="1" x14ac:dyDescent="0.4">
      <c r="A331" s="101"/>
      <c r="B331" s="104"/>
      <c r="C331" s="64"/>
      <c r="D331" s="58"/>
      <c r="E331" s="59"/>
      <c r="F331" s="60"/>
      <c r="G331" s="61"/>
      <c r="H331" s="64"/>
      <c r="I331" s="56"/>
      <c r="J331" s="57"/>
    </row>
    <row r="332" spans="1:10" ht="16.899999999999999" customHeight="1" thickTop="1" thickBot="1" x14ac:dyDescent="0.4">
      <c r="A332" s="100">
        <f t="shared" ref="A332" si="265">IF(A328="",A324+1,A328+1)</f>
        <v>74</v>
      </c>
      <c r="B332" s="102" t="str">
        <f t="shared" ref="B332" si="266">IF(A332="",B328,"")</f>
        <v/>
      </c>
      <c r="C332" s="62" t="str">
        <f t="shared" ref="C332" si="267">IF(OR($L$39=$Q$39,$M$39=$R$39),"",IF(B332="","",IF(AND(B332=0,B328=0),0,IF(B332=0,"TRIP",IF(AND(C$35=$R$38,C328="TRIP"),B332+B328,IF(AND(C$35=$R$37,C328="TRIP"),B332-B328,IF(C$35=$R$38,B332+C328,B332-B328)))))))</f>
        <v/>
      </c>
      <c r="D332" s="58"/>
      <c r="E332" s="59"/>
      <c r="F332" s="60"/>
      <c r="G332" s="61"/>
      <c r="H332" s="62" t="str">
        <f>IF(B332="","",IF(B332=0,0,IF($H$34=$Q$37,B332*$M$26,B332*$M$24)))</f>
        <v/>
      </c>
      <c r="I332" s="56" t="str">
        <f t="shared" ref="I332" si="268">IF(OR($L$39=$Q$39,$M$39=$R$39),"",IF(B332="","",IF(AND(B332=0,B328=0),0,IF(B332=0,"TRIP",IF(AND(I$35=$R$38,I328="TRIP"),H332+H328,IF(AND(I$35=$R$37,I328="TRIP"),H332-H328,IF(I$35=$R$38,H332+I328,H332-H328)))))))</f>
        <v/>
      </c>
      <c r="J332" s="57"/>
    </row>
    <row r="333" spans="1:10" ht="16.899999999999999" customHeight="1" thickTop="1" thickBot="1" x14ac:dyDescent="0.4">
      <c r="A333" s="101"/>
      <c r="B333" s="103"/>
      <c r="C333" s="63"/>
      <c r="D333" s="58"/>
      <c r="E333" s="59"/>
      <c r="F333" s="60"/>
      <c r="G333" s="61"/>
      <c r="H333" s="63"/>
      <c r="I333" s="56"/>
      <c r="J333" s="57"/>
    </row>
    <row r="334" spans="1:10" ht="16.899999999999999" customHeight="1" thickTop="1" thickBot="1" x14ac:dyDescent="0.4">
      <c r="A334" s="101"/>
      <c r="B334" s="103"/>
      <c r="C334" s="63"/>
      <c r="D334" s="58"/>
      <c r="E334" s="59"/>
      <c r="F334" s="60"/>
      <c r="G334" s="61"/>
      <c r="H334" s="63"/>
      <c r="I334" s="56"/>
      <c r="J334" s="57"/>
    </row>
    <row r="335" spans="1:10" ht="16.899999999999999" customHeight="1" thickTop="1" thickBot="1" x14ac:dyDescent="0.4">
      <c r="A335" s="101"/>
      <c r="B335" s="104"/>
      <c r="C335" s="64"/>
      <c r="D335" s="58"/>
      <c r="E335" s="59"/>
      <c r="F335" s="60"/>
      <c r="G335" s="61"/>
      <c r="H335" s="64"/>
      <c r="I335" s="56"/>
      <c r="J335" s="57"/>
    </row>
    <row r="336" spans="1:10" ht="16.899999999999999" customHeight="1" thickTop="1" thickBot="1" x14ac:dyDescent="0.4">
      <c r="A336" s="100">
        <f t="shared" ref="A336" si="269">IF(A332="",A328+1,A332+1)</f>
        <v>75</v>
      </c>
      <c r="B336" s="102" t="str">
        <f t="shared" ref="B336" si="270">IF(A336="",B332,"")</f>
        <v/>
      </c>
      <c r="C336" s="62" t="str">
        <f t="shared" ref="C336" si="271">IF(OR($L$39=$Q$39,$M$39=$R$39),"",IF(B336="","",IF(AND(B336=0,B332=0),0,IF(B336=0,"TRIP",IF(AND(C$35=$R$38,C332="TRIP"),B336+B332,IF(AND(C$35=$R$37,C332="TRIP"),B336-B332,IF(C$35=$R$38,B336+C332,B336-B332)))))))</f>
        <v/>
      </c>
      <c r="D336" s="58"/>
      <c r="E336" s="59"/>
      <c r="F336" s="60"/>
      <c r="G336" s="61"/>
      <c r="H336" s="62" t="str">
        <f>IF(B336="","",IF(B336=0,0,IF($H$34=$Q$37,B336*$M$26,B336*$M$24)))</f>
        <v/>
      </c>
      <c r="I336" s="56" t="str">
        <f t="shared" ref="I336" si="272">IF(OR($L$39=$Q$39,$M$39=$R$39),"",IF(B336="","",IF(AND(B336=0,B332=0),0,IF(B336=0,"TRIP",IF(AND(I$35=$R$38,I332="TRIP"),H336+H332,IF(AND(I$35=$R$37,I332="TRIP"),H336-H332,IF(I$35=$R$38,H336+I332,H336-H332)))))))</f>
        <v/>
      </c>
      <c r="J336" s="57"/>
    </row>
    <row r="337" spans="1:10" ht="16.899999999999999" customHeight="1" thickTop="1" thickBot="1" x14ac:dyDescent="0.4">
      <c r="A337" s="101"/>
      <c r="B337" s="103"/>
      <c r="C337" s="63"/>
      <c r="D337" s="58"/>
      <c r="E337" s="59"/>
      <c r="F337" s="60"/>
      <c r="G337" s="61"/>
      <c r="H337" s="63"/>
      <c r="I337" s="56"/>
      <c r="J337" s="57"/>
    </row>
    <row r="338" spans="1:10" ht="16.899999999999999" customHeight="1" thickTop="1" thickBot="1" x14ac:dyDescent="0.4">
      <c r="A338" s="101"/>
      <c r="B338" s="103"/>
      <c r="C338" s="63"/>
      <c r="D338" s="58"/>
      <c r="E338" s="59"/>
      <c r="F338" s="60"/>
      <c r="G338" s="61"/>
      <c r="H338" s="63"/>
      <c r="I338" s="56"/>
      <c r="J338" s="57"/>
    </row>
    <row r="339" spans="1:10" ht="16.899999999999999" customHeight="1" thickTop="1" thickBot="1" x14ac:dyDescent="0.4">
      <c r="A339" s="101"/>
      <c r="B339" s="104"/>
      <c r="C339" s="64"/>
      <c r="D339" s="58"/>
      <c r="E339" s="59"/>
      <c r="F339" s="60"/>
      <c r="G339" s="61"/>
      <c r="H339" s="64"/>
      <c r="I339" s="56"/>
      <c r="J339" s="57"/>
    </row>
    <row r="340" spans="1:10" ht="16.899999999999999" customHeight="1" thickTop="1" thickBot="1" x14ac:dyDescent="0.4">
      <c r="A340" s="100">
        <f t="shared" ref="A340" si="273">IF(A336="",A332+1,A336+1)</f>
        <v>76</v>
      </c>
      <c r="B340" s="102" t="str">
        <f t="shared" ref="B340" si="274">IF(A340="",B336,"")</f>
        <v/>
      </c>
      <c r="C340" s="62" t="str">
        <f t="shared" ref="C340" si="275">IF(OR($L$39=$Q$39,$M$39=$R$39),"",IF(B340="","",IF(AND(B340=0,B336=0),0,IF(B340=0,"TRIP",IF(AND(C$35=$R$38,C336="TRIP"),B340+B336,IF(AND(C$35=$R$37,C336="TRIP"),B340-B336,IF(C$35=$R$38,B340+C336,B340-B336)))))))</f>
        <v/>
      </c>
      <c r="D340" s="58"/>
      <c r="E340" s="59"/>
      <c r="F340" s="60"/>
      <c r="G340" s="61"/>
      <c r="H340" s="62" t="str">
        <f>IF(B340="","",IF(B340=0,0,IF($H$34=$Q$37,B340*$M$26,B340*$M$24)))</f>
        <v/>
      </c>
      <c r="I340" s="56" t="str">
        <f t="shared" ref="I340" si="276">IF(OR($L$39=$Q$39,$M$39=$R$39),"",IF(B340="","",IF(AND(B340=0,B336=0),0,IF(B340=0,"TRIP",IF(AND(I$35=$R$38,I336="TRIP"),H340+H336,IF(AND(I$35=$R$37,I336="TRIP"),H340-H336,IF(I$35=$R$38,H340+I336,H340-H336)))))))</f>
        <v/>
      </c>
      <c r="J340" s="57"/>
    </row>
    <row r="341" spans="1:10" ht="16.899999999999999" customHeight="1" thickTop="1" thickBot="1" x14ac:dyDescent="0.4">
      <c r="A341" s="101"/>
      <c r="B341" s="103"/>
      <c r="C341" s="63"/>
      <c r="D341" s="58"/>
      <c r="E341" s="59"/>
      <c r="F341" s="60"/>
      <c r="G341" s="61"/>
      <c r="H341" s="63"/>
      <c r="I341" s="56"/>
      <c r="J341" s="57"/>
    </row>
    <row r="342" spans="1:10" ht="16.899999999999999" customHeight="1" thickTop="1" thickBot="1" x14ac:dyDescent="0.4">
      <c r="A342" s="101"/>
      <c r="B342" s="103"/>
      <c r="C342" s="63"/>
      <c r="D342" s="58"/>
      <c r="E342" s="59"/>
      <c r="F342" s="60"/>
      <c r="G342" s="61"/>
      <c r="H342" s="63"/>
      <c r="I342" s="56"/>
      <c r="J342" s="57"/>
    </row>
    <row r="343" spans="1:10" ht="16.899999999999999" customHeight="1" thickTop="1" thickBot="1" x14ac:dyDescent="0.4">
      <c r="A343" s="101"/>
      <c r="B343" s="104"/>
      <c r="C343" s="64"/>
      <c r="D343" s="58"/>
      <c r="E343" s="59"/>
      <c r="F343" s="60"/>
      <c r="G343" s="61"/>
      <c r="H343" s="64"/>
      <c r="I343" s="56"/>
      <c r="J343" s="57"/>
    </row>
    <row r="344" spans="1:10" ht="16.899999999999999" customHeight="1" thickTop="1" thickBot="1" x14ac:dyDescent="0.4">
      <c r="A344" s="100">
        <f t="shared" ref="A344" si="277">IF(A340="",A336+1,A340+1)</f>
        <v>77</v>
      </c>
      <c r="B344" s="102" t="str">
        <f t="shared" ref="B344" si="278">IF(A344="",B340,"")</f>
        <v/>
      </c>
      <c r="C344" s="62" t="str">
        <f t="shared" ref="C344" si="279">IF(OR($L$39=$Q$39,$M$39=$R$39),"",IF(B344="","",IF(AND(B344=0,B340=0),0,IF(B344=0,"TRIP",IF(AND(C$35=$R$38,C340="TRIP"),B344+B340,IF(AND(C$35=$R$37,C340="TRIP"),B344-B340,IF(C$35=$R$38,B344+C340,B344-B340)))))))</f>
        <v/>
      </c>
      <c r="D344" s="58"/>
      <c r="E344" s="59"/>
      <c r="F344" s="60"/>
      <c r="G344" s="61"/>
      <c r="H344" s="62" t="str">
        <f>IF(B344="","",IF(B344=0,0,IF($H$34=$Q$37,B344*$M$26,B344*$M$24)))</f>
        <v/>
      </c>
      <c r="I344" s="56" t="str">
        <f t="shared" ref="I344" si="280">IF(OR($L$39=$Q$39,$M$39=$R$39),"",IF(B344="","",IF(AND(B344=0,B340=0),0,IF(B344=0,"TRIP",IF(AND(I$35=$R$38,I340="TRIP"),H344+H340,IF(AND(I$35=$R$37,I340="TRIP"),H344-H340,IF(I$35=$R$38,H344+I340,H344-H340)))))))</f>
        <v/>
      </c>
      <c r="J344" s="57"/>
    </row>
    <row r="345" spans="1:10" ht="16.899999999999999" customHeight="1" thickTop="1" thickBot="1" x14ac:dyDescent="0.4">
      <c r="A345" s="101"/>
      <c r="B345" s="103"/>
      <c r="C345" s="63"/>
      <c r="D345" s="58"/>
      <c r="E345" s="59"/>
      <c r="F345" s="60"/>
      <c r="G345" s="61"/>
      <c r="H345" s="63"/>
      <c r="I345" s="56"/>
      <c r="J345" s="57"/>
    </row>
    <row r="346" spans="1:10" ht="16.899999999999999" customHeight="1" thickTop="1" thickBot="1" x14ac:dyDescent="0.4">
      <c r="A346" s="101"/>
      <c r="B346" s="103"/>
      <c r="C346" s="63"/>
      <c r="D346" s="58"/>
      <c r="E346" s="59"/>
      <c r="F346" s="60"/>
      <c r="G346" s="61"/>
      <c r="H346" s="63"/>
      <c r="I346" s="56"/>
      <c r="J346" s="57"/>
    </row>
    <row r="347" spans="1:10" ht="16.899999999999999" customHeight="1" thickTop="1" thickBot="1" x14ac:dyDescent="0.4">
      <c r="A347" s="101"/>
      <c r="B347" s="104"/>
      <c r="C347" s="64"/>
      <c r="D347" s="58"/>
      <c r="E347" s="59"/>
      <c r="F347" s="60"/>
      <c r="G347" s="61"/>
      <c r="H347" s="64"/>
      <c r="I347" s="56"/>
      <c r="J347" s="57"/>
    </row>
    <row r="348" spans="1:10" ht="16.899999999999999" customHeight="1" thickTop="1" thickBot="1" x14ac:dyDescent="0.4">
      <c r="A348" s="100">
        <f t="shared" ref="A348" si="281">IF(A344="",A340+1,A344+1)</f>
        <v>78</v>
      </c>
      <c r="B348" s="102" t="str">
        <f t="shared" ref="B348" si="282">IF(A348="",B344,"")</f>
        <v/>
      </c>
      <c r="C348" s="62" t="str">
        <f t="shared" ref="C348" si="283">IF(OR($L$39=$Q$39,$M$39=$R$39),"",IF(B348="","",IF(AND(B348=0,B344=0),0,IF(B348=0,"TRIP",IF(AND(C$35=$R$38,C344="TRIP"),B348+B344,IF(AND(C$35=$R$37,C344="TRIP"),B348-B344,IF(C$35=$R$38,B348+C344,B348-B344)))))))</f>
        <v/>
      </c>
      <c r="D348" s="58"/>
      <c r="E348" s="59"/>
      <c r="F348" s="60"/>
      <c r="G348" s="61"/>
      <c r="H348" s="62" t="str">
        <f>IF(B348="","",IF(B348=0,0,IF($H$34=$Q$37,B348*$M$26,B348*$M$24)))</f>
        <v/>
      </c>
      <c r="I348" s="56" t="str">
        <f t="shared" ref="I348" si="284">IF(OR($L$39=$Q$39,$M$39=$R$39),"",IF(B348="","",IF(AND(B348=0,B344=0),0,IF(B348=0,"TRIP",IF(AND(I$35=$R$38,I344="TRIP"),H348+H344,IF(AND(I$35=$R$37,I344="TRIP"),H348-H344,IF(I$35=$R$38,H348+I344,H348-H344)))))))</f>
        <v/>
      </c>
      <c r="J348" s="57"/>
    </row>
    <row r="349" spans="1:10" ht="16.899999999999999" customHeight="1" thickTop="1" thickBot="1" x14ac:dyDescent="0.4">
      <c r="A349" s="101"/>
      <c r="B349" s="103"/>
      <c r="C349" s="63"/>
      <c r="D349" s="58"/>
      <c r="E349" s="59"/>
      <c r="F349" s="60"/>
      <c r="G349" s="61"/>
      <c r="H349" s="63"/>
      <c r="I349" s="56"/>
      <c r="J349" s="57"/>
    </row>
    <row r="350" spans="1:10" ht="16.899999999999999" customHeight="1" thickTop="1" thickBot="1" x14ac:dyDescent="0.4">
      <c r="A350" s="101"/>
      <c r="B350" s="103"/>
      <c r="C350" s="63"/>
      <c r="D350" s="58"/>
      <c r="E350" s="59"/>
      <c r="F350" s="60"/>
      <c r="G350" s="61"/>
      <c r="H350" s="63"/>
      <c r="I350" s="56"/>
      <c r="J350" s="57"/>
    </row>
    <row r="351" spans="1:10" ht="16.899999999999999" customHeight="1" thickTop="1" thickBot="1" x14ac:dyDescent="0.4">
      <c r="A351" s="101"/>
      <c r="B351" s="104"/>
      <c r="C351" s="64"/>
      <c r="D351" s="58"/>
      <c r="E351" s="59"/>
      <c r="F351" s="60"/>
      <c r="G351" s="61"/>
      <c r="H351" s="64"/>
      <c r="I351" s="56"/>
      <c r="J351" s="57"/>
    </row>
    <row r="352" spans="1:10" ht="16.899999999999999" customHeight="1" thickTop="1" thickBot="1" x14ac:dyDescent="0.4">
      <c r="A352" s="100">
        <f t="shared" ref="A352" si="285">IF(A348="",A344+1,A348+1)</f>
        <v>79</v>
      </c>
      <c r="B352" s="102" t="str">
        <f t="shared" ref="B352" si="286">IF(A352="",B348,"")</f>
        <v/>
      </c>
      <c r="C352" s="62" t="str">
        <f t="shared" ref="C352" si="287">IF(OR($L$39=$Q$39,$M$39=$R$39),"",IF(B352="","",IF(AND(B352=0,B348=0),0,IF(B352=0,"TRIP",IF(AND(C$35=$R$38,C348="TRIP"),B352+B348,IF(AND(C$35=$R$37,C348="TRIP"),B352-B348,IF(C$35=$R$38,B352+C348,B352-B348)))))))</f>
        <v/>
      </c>
      <c r="D352" s="58"/>
      <c r="E352" s="59"/>
      <c r="F352" s="60"/>
      <c r="G352" s="61"/>
      <c r="H352" s="62" t="str">
        <f>IF(B352="","",IF(B352=0,0,IF($H$34=$Q$37,B352*$M$26,B352*$M$24)))</f>
        <v/>
      </c>
      <c r="I352" s="56" t="str">
        <f t="shared" ref="I352" si="288">IF(OR($L$39=$Q$39,$M$39=$R$39),"",IF(B352="","",IF(AND(B352=0,B348=0),0,IF(B352=0,"TRIP",IF(AND(I$35=$R$38,I348="TRIP"),H352+H348,IF(AND(I$35=$R$37,I348="TRIP"),H352-H348,IF(I$35=$R$38,H352+I348,H352-H348)))))))</f>
        <v/>
      </c>
      <c r="J352" s="57"/>
    </row>
    <row r="353" spans="1:10" ht="16.899999999999999" customHeight="1" thickTop="1" thickBot="1" x14ac:dyDescent="0.4">
      <c r="A353" s="101"/>
      <c r="B353" s="103"/>
      <c r="C353" s="63"/>
      <c r="D353" s="58"/>
      <c r="E353" s="59"/>
      <c r="F353" s="60"/>
      <c r="G353" s="61"/>
      <c r="H353" s="63"/>
      <c r="I353" s="56"/>
      <c r="J353" s="57"/>
    </row>
    <row r="354" spans="1:10" ht="16.899999999999999" customHeight="1" thickTop="1" thickBot="1" x14ac:dyDescent="0.4">
      <c r="A354" s="101"/>
      <c r="B354" s="103"/>
      <c r="C354" s="63"/>
      <c r="D354" s="58"/>
      <c r="E354" s="59"/>
      <c r="F354" s="60"/>
      <c r="G354" s="61"/>
      <c r="H354" s="63"/>
      <c r="I354" s="56"/>
      <c r="J354" s="57"/>
    </row>
    <row r="355" spans="1:10" ht="16.899999999999999" customHeight="1" thickTop="1" thickBot="1" x14ac:dyDescent="0.4">
      <c r="A355" s="101"/>
      <c r="B355" s="104"/>
      <c r="C355" s="64"/>
      <c r="D355" s="58"/>
      <c r="E355" s="59"/>
      <c r="F355" s="60"/>
      <c r="G355" s="61"/>
      <c r="H355" s="64"/>
      <c r="I355" s="56"/>
      <c r="J355" s="57"/>
    </row>
    <row r="356" spans="1:10" ht="16.899999999999999" customHeight="1" thickTop="1" thickBot="1" x14ac:dyDescent="0.4">
      <c r="A356" s="100">
        <f t="shared" ref="A356" si="289">IF(A352="",A348+1,A352+1)</f>
        <v>80</v>
      </c>
      <c r="B356" s="102" t="str">
        <f t="shared" ref="B356" si="290">IF(A356="",B352,"")</f>
        <v/>
      </c>
      <c r="C356" s="62" t="str">
        <f t="shared" ref="C356" si="291">IF(OR($L$39=$Q$39,$M$39=$R$39),"",IF(B356="","",IF(AND(B356=0,B352=0),0,IF(B356=0,"TRIP",IF(AND(C$35=$R$38,C352="TRIP"),B356+B352,IF(AND(C$35=$R$37,C352="TRIP"),B356-B352,IF(C$35=$R$38,B356+C352,B356-B352)))))))</f>
        <v/>
      </c>
      <c r="D356" s="58"/>
      <c r="E356" s="59"/>
      <c r="F356" s="60"/>
      <c r="G356" s="61"/>
      <c r="H356" s="62" t="str">
        <f>IF(B356="","",IF(B356=0,0,IF($H$34=$Q$37,B356*$M$26,B356*$M$24)))</f>
        <v/>
      </c>
      <c r="I356" s="56" t="str">
        <f t="shared" ref="I356" si="292">IF(OR($L$39=$Q$39,$M$39=$R$39),"",IF(B356="","",IF(AND(B356=0,B352=0),0,IF(B356=0,"TRIP",IF(AND(I$35=$R$38,I352="TRIP"),H356+H352,IF(AND(I$35=$R$37,I352="TRIP"),H356-H352,IF(I$35=$R$38,H356+I352,H356-H352)))))))</f>
        <v/>
      </c>
      <c r="J356" s="57"/>
    </row>
    <row r="357" spans="1:10" ht="16.899999999999999" customHeight="1" thickTop="1" thickBot="1" x14ac:dyDescent="0.4">
      <c r="A357" s="101"/>
      <c r="B357" s="103"/>
      <c r="C357" s="63"/>
      <c r="D357" s="58"/>
      <c r="E357" s="59"/>
      <c r="F357" s="60"/>
      <c r="G357" s="61"/>
      <c r="H357" s="63"/>
      <c r="I357" s="56"/>
      <c r="J357" s="57"/>
    </row>
    <row r="358" spans="1:10" ht="16.899999999999999" customHeight="1" thickTop="1" thickBot="1" x14ac:dyDescent="0.4">
      <c r="A358" s="101"/>
      <c r="B358" s="103"/>
      <c r="C358" s="63"/>
      <c r="D358" s="58"/>
      <c r="E358" s="59"/>
      <c r="F358" s="60"/>
      <c r="G358" s="61"/>
      <c r="H358" s="63"/>
      <c r="I358" s="56"/>
      <c r="J358" s="57"/>
    </row>
    <row r="359" spans="1:10" ht="16.899999999999999" customHeight="1" thickTop="1" thickBot="1" x14ac:dyDescent="0.4">
      <c r="A359" s="101"/>
      <c r="B359" s="104"/>
      <c r="C359" s="64"/>
      <c r="D359" s="58"/>
      <c r="E359" s="59"/>
      <c r="F359" s="60"/>
      <c r="G359" s="61"/>
      <c r="H359" s="64"/>
      <c r="I359" s="56"/>
      <c r="J359" s="57"/>
    </row>
    <row r="360" spans="1:10" ht="16.899999999999999" customHeight="1" thickTop="1" thickBot="1" x14ac:dyDescent="0.4">
      <c r="A360" s="100">
        <f t="shared" ref="A360" si="293">IF(A356="",A352+1,A356+1)</f>
        <v>81</v>
      </c>
      <c r="B360" s="102" t="str">
        <f t="shared" ref="B360" si="294">IF(A360="",B356,"")</f>
        <v/>
      </c>
      <c r="C360" s="62" t="str">
        <f t="shared" ref="C360" si="295">IF(OR($L$39=$Q$39,$M$39=$R$39),"",IF(B360="","",IF(AND(B360=0,B356=0),0,IF(B360=0,"TRIP",IF(AND(C$35=$R$38,C356="TRIP"),B360+B356,IF(AND(C$35=$R$37,C356="TRIP"),B360-B356,IF(C$35=$R$38,B360+C356,B360-B356)))))))</f>
        <v/>
      </c>
      <c r="D360" s="58"/>
      <c r="E360" s="59"/>
      <c r="F360" s="60"/>
      <c r="G360" s="61"/>
      <c r="H360" s="62" t="str">
        <f>IF(B360="","",IF(B360=0,0,IF($H$34=$Q$37,B360*$M$26,B360*$M$24)))</f>
        <v/>
      </c>
      <c r="I360" s="56" t="str">
        <f t="shared" ref="I360" si="296">IF(OR($L$39=$Q$39,$M$39=$R$39),"",IF(B360="","",IF(AND(B360=0,B356=0),0,IF(B360=0,"TRIP",IF(AND(I$35=$R$38,I356="TRIP"),H360+H356,IF(AND(I$35=$R$37,I356="TRIP"),H360-H356,IF(I$35=$R$38,H360+I356,H360-H356)))))))</f>
        <v/>
      </c>
      <c r="J360" s="57"/>
    </row>
    <row r="361" spans="1:10" ht="16.899999999999999" customHeight="1" thickTop="1" thickBot="1" x14ac:dyDescent="0.4">
      <c r="A361" s="101"/>
      <c r="B361" s="103"/>
      <c r="C361" s="63"/>
      <c r="D361" s="58"/>
      <c r="E361" s="59"/>
      <c r="F361" s="60"/>
      <c r="G361" s="61"/>
      <c r="H361" s="63"/>
      <c r="I361" s="56"/>
      <c r="J361" s="57"/>
    </row>
    <row r="362" spans="1:10" ht="16.899999999999999" customHeight="1" thickTop="1" thickBot="1" x14ac:dyDescent="0.4">
      <c r="A362" s="101"/>
      <c r="B362" s="103"/>
      <c r="C362" s="63"/>
      <c r="D362" s="58"/>
      <c r="E362" s="59"/>
      <c r="F362" s="60"/>
      <c r="G362" s="61"/>
      <c r="H362" s="63"/>
      <c r="I362" s="56"/>
      <c r="J362" s="57"/>
    </row>
    <row r="363" spans="1:10" ht="16.899999999999999" customHeight="1" thickTop="1" thickBot="1" x14ac:dyDescent="0.4">
      <c r="A363" s="101"/>
      <c r="B363" s="104"/>
      <c r="C363" s="64"/>
      <c r="D363" s="58"/>
      <c r="E363" s="59"/>
      <c r="F363" s="60"/>
      <c r="G363" s="61"/>
      <c r="H363" s="64"/>
      <c r="I363" s="56"/>
      <c r="J363" s="57"/>
    </row>
    <row r="364" spans="1:10" ht="16.899999999999999" customHeight="1" thickTop="1" thickBot="1" x14ac:dyDescent="0.4">
      <c r="A364" s="100">
        <f t="shared" ref="A364" si="297">IF(A360="",A356+1,A360+1)</f>
        <v>82</v>
      </c>
      <c r="B364" s="102" t="str">
        <f t="shared" ref="B364" si="298">IF(A364="",B360,"")</f>
        <v/>
      </c>
      <c r="C364" s="62" t="str">
        <f t="shared" ref="C364" si="299">IF(OR($L$39=$Q$39,$M$39=$R$39),"",IF(B364="","",IF(AND(B364=0,B360=0),0,IF(B364=0,"TRIP",IF(AND(C$35=$R$38,C360="TRIP"),B364+B360,IF(AND(C$35=$R$37,C360="TRIP"),B364-B360,IF(C$35=$R$38,B364+C360,B364-B360)))))))</f>
        <v/>
      </c>
      <c r="D364" s="58"/>
      <c r="E364" s="59"/>
      <c r="F364" s="60"/>
      <c r="G364" s="61"/>
      <c r="H364" s="62" t="str">
        <f>IF(B364="","",IF(B364=0,0,IF($H$34=$Q$37,B364*$M$26,B364*$M$24)))</f>
        <v/>
      </c>
      <c r="I364" s="56" t="str">
        <f t="shared" ref="I364" si="300">IF(OR($L$39=$Q$39,$M$39=$R$39),"",IF(B364="","",IF(AND(B364=0,B360=0),0,IF(B364=0,"TRIP",IF(AND(I$35=$R$38,I360="TRIP"),H364+H360,IF(AND(I$35=$R$37,I360="TRIP"),H364-H360,IF(I$35=$R$38,H364+I360,H364-H360)))))))</f>
        <v/>
      </c>
      <c r="J364" s="57"/>
    </row>
    <row r="365" spans="1:10" ht="16.899999999999999" customHeight="1" thickTop="1" thickBot="1" x14ac:dyDescent="0.4">
      <c r="A365" s="101"/>
      <c r="B365" s="103"/>
      <c r="C365" s="63"/>
      <c r="D365" s="58"/>
      <c r="E365" s="59"/>
      <c r="F365" s="60"/>
      <c r="G365" s="61"/>
      <c r="H365" s="63"/>
      <c r="I365" s="56"/>
      <c r="J365" s="57"/>
    </row>
    <row r="366" spans="1:10" ht="16.899999999999999" customHeight="1" thickTop="1" thickBot="1" x14ac:dyDescent="0.4">
      <c r="A366" s="101"/>
      <c r="B366" s="103"/>
      <c r="C366" s="63"/>
      <c r="D366" s="58"/>
      <c r="E366" s="59"/>
      <c r="F366" s="60"/>
      <c r="G366" s="61"/>
      <c r="H366" s="63"/>
      <c r="I366" s="56"/>
      <c r="J366" s="57"/>
    </row>
    <row r="367" spans="1:10" ht="16.899999999999999" customHeight="1" thickTop="1" thickBot="1" x14ac:dyDescent="0.4">
      <c r="A367" s="101"/>
      <c r="B367" s="104"/>
      <c r="C367" s="64"/>
      <c r="D367" s="58"/>
      <c r="E367" s="59"/>
      <c r="F367" s="60"/>
      <c r="G367" s="61"/>
      <c r="H367" s="64"/>
      <c r="I367" s="56"/>
      <c r="J367" s="57"/>
    </row>
    <row r="368" spans="1:10" ht="16.899999999999999" customHeight="1" thickTop="1" thickBot="1" x14ac:dyDescent="0.4">
      <c r="A368" s="100">
        <f t="shared" ref="A368" si="301">IF(A364="",A360+1,A364+1)</f>
        <v>83</v>
      </c>
      <c r="B368" s="102" t="str">
        <f t="shared" ref="B368" si="302">IF(A368="",B364,"")</f>
        <v/>
      </c>
      <c r="C368" s="62" t="str">
        <f t="shared" ref="C368" si="303">IF(OR($L$39=$Q$39,$M$39=$R$39),"",IF(B368="","",IF(AND(B368=0,B364=0),0,IF(B368=0,"TRIP",IF(AND(C$35=$R$38,C364="TRIP"),B368+B364,IF(AND(C$35=$R$37,C364="TRIP"),B368-B364,IF(C$35=$R$38,B368+C364,B368-B364)))))))</f>
        <v/>
      </c>
      <c r="D368" s="58"/>
      <c r="E368" s="59"/>
      <c r="F368" s="60"/>
      <c r="G368" s="61"/>
      <c r="H368" s="62" t="str">
        <f>IF(B368="","",IF(B368=0,0,IF($H$34=$Q$37,B368*$M$26,B368*$M$24)))</f>
        <v/>
      </c>
      <c r="I368" s="56" t="str">
        <f t="shared" ref="I368" si="304">IF(OR($L$39=$Q$39,$M$39=$R$39),"",IF(B368="","",IF(AND(B368=0,B364=0),0,IF(B368=0,"TRIP",IF(AND(I$35=$R$38,I364="TRIP"),H368+H364,IF(AND(I$35=$R$37,I364="TRIP"),H368-H364,IF(I$35=$R$38,H368+I364,H368-H364)))))))</f>
        <v/>
      </c>
      <c r="J368" s="57"/>
    </row>
    <row r="369" spans="1:10" ht="16.899999999999999" customHeight="1" thickTop="1" thickBot="1" x14ac:dyDescent="0.4">
      <c r="A369" s="101"/>
      <c r="B369" s="103"/>
      <c r="C369" s="63"/>
      <c r="D369" s="58"/>
      <c r="E369" s="59"/>
      <c r="F369" s="60"/>
      <c r="G369" s="61"/>
      <c r="H369" s="63"/>
      <c r="I369" s="56"/>
      <c r="J369" s="57"/>
    </row>
    <row r="370" spans="1:10" ht="16.899999999999999" customHeight="1" thickTop="1" thickBot="1" x14ac:dyDescent="0.4">
      <c r="A370" s="101"/>
      <c r="B370" s="103"/>
      <c r="C370" s="63"/>
      <c r="D370" s="58"/>
      <c r="E370" s="59"/>
      <c r="F370" s="60"/>
      <c r="G370" s="61"/>
      <c r="H370" s="63"/>
      <c r="I370" s="56"/>
      <c r="J370" s="57"/>
    </row>
    <row r="371" spans="1:10" ht="16.899999999999999" customHeight="1" thickTop="1" thickBot="1" x14ac:dyDescent="0.4">
      <c r="A371" s="101"/>
      <c r="B371" s="104"/>
      <c r="C371" s="64"/>
      <c r="D371" s="58"/>
      <c r="E371" s="59"/>
      <c r="F371" s="60"/>
      <c r="G371" s="61"/>
      <c r="H371" s="64"/>
      <c r="I371" s="56"/>
      <c r="J371" s="57"/>
    </row>
    <row r="372" spans="1:10" ht="16.899999999999999" customHeight="1" thickTop="1" thickBot="1" x14ac:dyDescent="0.4">
      <c r="A372" s="100">
        <f t="shared" ref="A372" si="305">IF(A368="",A364+1,A368+1)</f>
        <v>84</v>
      </c>
      <c r="B372" s="102" t="str">
        <f t="shared" ref="B372" si="306">IF(A372="",B368,"")</f>
        <v/>
      </c>
      <c r="C372" s="62" t="str">
        <f t="shared" ref="C372" si="307">IF(OR($L$39=$Q$39,$M$39=$R$39),"",IF(B372="","",IF(AND(B372=0,B368=0),0,IF(B372=0,"TRIP",IF(AND(C$35=$R$38,C368="TRIP"),B372+B368,IF(AND(C$35=$R$37,C368="TRIP"),B372-B368,IF(C$35=$R$38,B372+C368,B372-B368)))))))</f>
        <v/>
      </c>
      <c r="D372" s="58"/>
      <c r="E372" s="59"/>
      <c r="F372" s="60"/>
      <c r="G372" s="61"/>
      <c r="H372" s="62" t="str">
        <f>IF(B372="","",IF(B372=0,0,IF($H$34=$Q$37,B372*$M$26,B372*$M$24)))</f>
        <v/>
      </c>
      <c r="I372" s="56" t="str">
        <f t="shared" ref="I372" si="308">IF(OR($L$39=$Q$39,$M$39=$R$39),"",IF(B372="","",IF(AND(B372=0,B368=0),0,IF(B372=0,"TRIP",IF(AND(I$35=$R$38,I368="TRIP"),H372+H368,IF(AND(I$35=$R$37,I368="TRIP"),H372-H368,IF(I$35=$R$38,H372+I368,H372-H368)))))))</f>
        <v/>
      </c>
      <c r="J372" s="57"/>
    </row>
    <row r="373" spans="1:10" ht="16.899999999999999" customHeight="1" thickTop="1" thickBot="1" x14ac:dyDescent="0.4">
      <c r="A373" s="101"/>
      <c r="B373" s="103"/>
      <c r="C373" s="63"/>
      <c r="D373" s="58"/>
      <c r="E373" s="59"/>
      <c r="F373" s="60"/>
      <c r="G373" s="61"/>
      <c r="H373" s="63"/>
      <c r="I373" s="56"/>
      <c r="J373" s="57"/>
    </row>
    <row r="374" spans="1:10" ht="16.899999999999999" customHeight="1" thickTop="1" thickBot="1" x14ac:dyDescent="0.4">
      <c r="A374" s="101"/>
      <c r="B374" s="103"/>
      <c r="C374" s="63"/>
      <c r="D374" s="58"/>
      <c r="E374" s="59"/>
      <c r="F374" s="60"/>
      <c r="G374" s="61"/>
      <c r="H374" s="63"/>
      <c r="I374" s="56"/>
      <c r="J374" s="57"/>
    </row>
    <row r="375" spans="1:10" ht="16.899999999999999" customHeight="1" thickTop="1" thickBot="1" x14ac:dyDescent="0.4">
      <c r="A375" s="101"/>
      <c r="B375" s="104"/>
      <c r="C375" s="64"/>
      <c r="D375" s="58"/>
      <c r="E375" s="59"/>
      <c r="F375" s="60"/>
      <c r="G375" s="61"/>
      <c r="H375" s="64"/>
      <c r="I375" s="56"/>
      <c r="J375" s="57"/>
    </row>
    <row r="376" spans="1:10" ht="16.899999999999999" customHeight="1" thickTop="1" thickBot="1" x14ac:dyDescent="0.4">
      <c r="A376" s="100">
        <f t="shared" ref="A376" si="309">IF(A372="",A368+1,A372+1)</f>
        <v>85</v>
      </c>
      <c r="B376" s="102" t="str">
        <f t="shared" ref="B376" si="310">IF(A376="",B372,"")</f>
        <v/>
      </c>
      <c r="C376" s="62" t="str">
        <f t="shared" ref="C376" si="311">IF(OR($L$39=$Q$39,$M$39=$R$39),"",IF(B376="","",IF(AND(B376=0,B372=0),0,IF(B376=0,"TRIP",IF(AND(C$35=$R$38,C372="TRIP"),B376+B372,IF(AND(C$35=$R$37,C372="TRIP"),B376-B372,IF(C$35=$R$38,B376+C372,B376-B372)))))))</f>
        <v/>
      </c>
      <c r="D376" s="58"/>
      <c r="E376" s="59"/>
      <c r="F376" s="60"/>
      <c r="G376" s="61"/>
      <c r="H376" s="62" t="str">
        <f>IF(B376="","",IF(B376=0,0,IF($H$34=$Q$37,B376*$M$26,B376*$M$24)))</f>
        <v/>
      </c>
      <c r="I376" s="56" t="str">
        <f t="shared" ref="I376" si="312">IF(OR($L$39=$Q$39,$M$39=$R$39),"",IF(B376="","",IF(AND(B376=0,B372=0),0,IF(B376=0,"TRIP",IF(AND(I$35=$R$38,I372="TRIP"),H376+H372,IF(AND(I$35=$R$37,I372="TRIP"),H376-H372,IF(I$35=$R$38,H376+I372,H376-H372)))))))</f>
        <v/>
      </c>
      <c r="J376" s="57"/>
    </row>
    <row r="377" spans="1:10" ht="16.899999999999999" customHeight="1" thickTop="1" thickBot="1" x14ac:dyDescent="0.4">
      <c r="A377" s="101"/>
      <c r="B377" s="103"/>
      <c r="C377" s="63"/>
      <c r="D377" s="58"/>
      <c r="E377" s="59"/>
      <c r="F377" s="60"/>
      <c r="G377" s="61"/>
      <c r="H377" s="63"/>
      <c r="I377" s="56"/>
      <c r="J377" s="57"/>
    </row>
    <row r="378" spans="1:10" ht="16.899999999999999" customHeight="1" thickTop="1" thickBot="1" x14ac:dyDescent="0.4">
      <c r="A378" s="101"/>
      <c r="B378" s="103"/>
      <c r="C378" s="63"/>
      <c r="D378" s="58"/>
      <c r="E378" s="59"/>
      <c r="F378" s="60"/>
      <c r="G378" s="61"/>
      <c r="H378" s="63"/>
      <c r="I378" s="56"/>
      <c r="J378" s="57"/>
    </row>
    <row r="379" spans="1:10" ht="16.899999999999999" customHeight="1" thickTop="1" thickBot="1" x14ac:dyDescent="0.4">
      <c r="A379" s="101"/>
      <c r="B379" s="104"/>
      <c r="C379" s="64"/>
      <c r="D379" s="58"/>
      <c r="E379" s="59"/>
      <c r="F379" s="60"/>
      <c r="G379" s="61"/>
      <c r="H379" s="64"/>
      <c r="I379" s="56"/>
      <c r="J379" s="57"/>
    </row>
    <row r="380" spans="1:10" ht="16.899999999999999" customHeight="1" thickTop="1" thickBot="1" x14ac:dyDescent="0.4">
      <c r="A380" s="100">
        <f t="shared" ref="A380" si="313">IF(A376="",A372+1,A376+1)</f>
        <v>86</v>
      </c>
      <c r="B380" s="102" t="str">
        <f t="shared" ref="B380" si="314">IF(A380="",B376,"")</f>
        <v/>
      </c>
      <c r="C380" s="62" t="str">
        <f t="shared" ref="C380" si="315">IF(OR($L$39=$Q$39,$M$39=$R$39),"",IF(B380="","",IF(AND(B380=0,B376=0),0,IF(B380=0,"TRIP",IF(AND(C$35=$R$38,C376="TRIP"),B380+B376,IF(AND(C$35=$R$37,C376="TRIP"),B380-B376,IF(C$35=$R$38,B380+C376,B380-B376)))))))</f>
        <v/>
      </c>
      <c r="D380" s="58"/>
      <c r="E380" s="59"/>
      <c r="F380" s="60"/>
      <c r="G380" s="61"/>
      <c r="H380" s="62" t="str">
        <f>IF(B380="","",IF(B380=0,0,IF($H$34=$Q$37,B380*$M$26,B380*$M$24)))</f>
        <v/>
      </c>
      <c r="I380" s="56" t="str">
        <f t="shared" ref="I380" si="316">IF(OR($L$39=$Q$39,$M$39=$R$39),"",IF(B380="","",IF(AND(B380=0,B376=0),0,IF(B380=0,"TRIP",IF(AND(I$35=$R$38,I376="TRIP"),H380+H376,IF(AND(I$35=$R$37,I376="TRIP"),H380-H376,IF(I$35=$R$38,H380+I376,H380-H376)))))))</f>
        <v/>
      </c>
      <c r="J380" s="57"/>
    </row>
    <row r="381" spans="1:10" ht="16.899999999999999" customHeight="1" thickTop="1" thickBot="1" x14ac:dyDescent="0.4">
      <c r="A381" s="101"/>
      <c r="B381" s="103"/>
      <c r="C381" s="63"/>
      <c r="D381" s="58"/>
      <c r="E381" s="59"/>
      <c r="F381" s="60"/>
      <c r="G381" s="61"/>
      <c r="H381" s="63"/>
      <c r="I381" s="56"/>
      <c r="J381" s="57"/>
    </row>
    <row r="382" spans="1:10" ht="16.899999999999999" customHeight="1" thickTop="1" thickBot="1" x14ac:dyDescent="0.4">
      <c r="A382" s="101"/>
      <c r="B382" s="103"/>
      <c r="C382" s="63"/>
      <c r="D382" s="58"/>
      <c r="E382" s="59"/>
      <c r="F382" s="60"/>
      <c r="G382" s="61"/>
      <c r="H382" s="63"/>
      <c r="I382" s="56"/>
      <c r="J382" s="57"/>
    </row>
    <row r="383" spans="1:10" ht="16.899999999999999" customHeight="1" thickTop="1" thickBot="1" x14ac:dyDescent="0.4">
      <c r="A383" s="101"/>
      <c r="B383" s="104"/>
      <c r="C383" s="64"/>
      <c r="D383" s="58"/>
      <c r="E383" s="59"/>
      <c r="F383" s="60"/>
      <c r="G383" s="61"/>
      <c r="H383" s="64"/>
      <c r="I383" s="56"/>
      <c r="J383" s="57"/>
    </row>
    <row r="384" spans="1:10" ht="16.899999999999999" customHeight="1" thickTop="1" thickBot="1" x14ac:dyDescent="0.4">
      <c r="A384" s="100">
        <f t="shared" ref="A384" si="317">IF(A380="",A376+1,A380+1)</f>
        <v>87</v>
      </c>
      <c r="B384" s="102" t="str">
        <f t="shared" ref="B384" si="318">IF(A384="",B380,"")</f>
        <v/>
      </c>
      <c r="C384" s="62" t="str">
        <f t="shared" ref="C384" si="319">IF(OR($L$39=$Q$39,$M$39=$R$39),"",IF(B384="","",IF(AND(B384=0,B380=0),0,IF(B384=0,"TRIP",IF(AND(C$35=$R$38,C380="TRIP"),B384+B380,IF(AND(C$35=$R$37,C380="TRIP"),B384-B380,IF(C$35=$R$38,B384+C380,B384-B380)))))))</f>
        <v/>
      </c>
      <c r="D384" s="58"/>
      <c r="E384" s="59"/>
      <c r="F384" s="60"/>
      <c r="G384" s="61"/>
      <c r="H384" s="62" t="str">
        <f>IF(B384="","",IF(B384=0,0,IF($H$34=$Q$37,B384*$M$26,B384*$M$24)))</f>
        <v/>
      </c>
      <c r="I384" s="56" t="str">
        <f t="shared" ref="I384" si="320">IF(OR($L$39=$Q$39,$M$39=$R$39),"",IF(B384="","",IF(AND(B384=0,B380=0),0,IF(B384=0,"TRIP",IF(AND(I$35=$R$38,I380="TRIP"),H384+H380,IF(AND(I$35=$R$37,I380="TRIP"),H384-H380,IF(I$35=$R$38,H384+I380,H384-H380)))))))</f>
        <v/>
      </c>
      <c r="J384" s="57"/>
    </row>
    <row r="385" spans="1:10" ht="16.899999999999999" customHeight="1" thickTop="1" thickBot="1" x14ac:dyDescent="0.4">
      <c r="A385" s="101"/>
      <c r="B385" s="103"/>
      <c r="C385" s="63"/>
      <c r="D385" s="58"/>
      <c r="E385" s="59"/>
      <c r="F385" s="60"/>
      <c r="G385" s="61"/>
      <c r="H385" s="63"/>
      <c r="I385" s="56"/>
      <c r="J385" s="57"/>
    </row>
    <row r="386" spans="1:10" ht="16.899999999999999" customHeight="1" thickTop="1" thickBot="1" x14ac:dyDescent="0.4">
      <c r="A386" s="101"/>
      <c r="B386" s="103"/>
      <c r="C386" s="63"/>
      <c r="D386" s="58"/>
      <c r="E386" s="59"/>
      <c r="F386" s="60"/>
      <c r="G386" s="61"/>
      <c r="H386" s="63"/>
      <c r="I386" s="56"/>
      <c r="J386" s="57"/>
    </row>
    <row r="387" spans="1:10" ht="16.899999999999999" customHeight="1" thickTop="1" thickBot="1" x14ac:dyDescent="0.4">
      <c r="A387" s="101"/>
      <c r="B387" s="104"/>
      <c r="C387" s="64"/>
      <c r="D387" s="58"/>
      <c r="E387" s="59"/>
      <c r="F387" s="60"/>
      <c r="G387" s="61"/>
      <c r="H387" s="64"/>
      <c r="I387" s="56"/>
      <c r="J387" s="57"/>
    </row>
    <row r="388" spans="1:10" ht="16.899999999999999" customHeight="1" thickTop="1" thickBot="1" x14ac:dyDescent="0.4">
      <c r="A388" s="100">
        <f t="shared" ref="A388" si="321">IF(A384="",A380+1,A384+1)</f>
        <v>88</v>
      </c>
      <c r="B388" s="102" t="str">
        <f t="shared" ref="B388" si="322">IF(A388="",B384,"")</f>
        <v/>
      </c>
      <c r="C388" s="62" t="str">
        <f t="shared" ref="C388" si="323">IF(OR($L$39=$Q$39,$M$39=$R$39),"",IF(B388="","",IF(AND(B388=0,B384=0),0,IF(B388=0,"TRIP",IF(AND(C$35=$R$38,C384="TRIP"),B388+B384,IF(AND(C$35=$R$37,C384="TRIP"),B388-B384,IF(C$35=$R$38,B388+C384,B388-B384)))))))</f>
        <v/>
      </c>
      <c r="D388" s="58"/>
      <c r="E388" s="59"/>
      <c r="F388" s="60"/>
      <c r="G388" s="61"/>
      <c r="H388" s="62" t="str">
        <f>IF(B388="","",IF(B388=0,0,IF($H$34=$Q$37,B388*$M$26,B388*$M$24)))</f>
        <v/>
      </c>
      <c r="I388" s="56" t="str">
        <f t="shared" ref="I388" si="324">IF(OR($L$39=$Q$39,$M$39=$R$39),"",IF(B388="","",IF(AND(B388=0,B384=0),0,IF(B388=0,"TRIP",IF(AND(I$35=$R$38,I384="TRIP"),H388+H384,IF(AND(I$35=$R$37,I384="TRIP"),H388-H384,IF(I$35=$R$38,H388+I384,H388-H384)))))))</f>
        <v/>
      </c>
      <c r="J388" s="57"/>
    </row>
    <row r="389" spans="1:10" ht="16.899999999999999" customHeight="1" thickTop="1" thickBot="1" x14ac:dyDescent="0.4">
      <c r="A389" s="101"/>
      <c r="B389" s="103"/>
      <c r="C389" s="63"/>
      <c r="D389" s="58"/>
      <c r="E389" s="59"/>
      <c r="F389" s="60"/>
      <c r="G389" s="61"/>
      <c r="H389" s="63"/>
      <c r="I389" s="56"/>
      <c r="J389" s="57"/>
    </row>
    <row r="390" spans="1:10" ht="16.899999999999999" customHeight="1" thickTop="1" thickBot="1" x14ac:dyDescent="0.4">
      <c r="A390" s="101"/>
      <c r="B390" s="103"/>
      <c r="C390" s="63"/>
      <c r="D390" s="58"/>
      <c r="E390" s="59"/>
      <c r="F390" s="60"/>
      <c r="G390" s="61"/>
      <c r="H390" s="63"/>
      <c r="I390" s="56"/>
      <c r="J390" s="57"/>
    </row>
    <row r="391" spans="1:10" ht="16.899999999999999" customHeight="1" thickTop="1" thickBot="1" x14ac:dyDescent="0.4">
      <c r="A391" s="101"/>
      <c r="B391" s="104"/>
      <c r="C391" s="64"/>
      <c r="D391" s="58"/>
      <c r="E391" s="59"/>
      <c r="F391" s="60"/>
      <c r="G391" s="61"/>
      <c r="H391" s="64"/>
      <c r="I391" s="56"/>
      <c r="J391" s="57"/>
    </row>
    <row r="392" spans="1:10" ht="16.899999999999999" customHeight="1" thickTop="1" thickBot="1" x14ac:dyDescent="0.4">
      <c r="A392" s="100">
        <f t="shared" ref="A392" si="325">IF(A388="",A384+1,A388+1)</f>
        <v>89</v>
      </c>
      <c r="B392" s="102" t="str">
        <f t="shared" ref="B392" si="326">IF(A392="",B388,"")</f>
        <v/>
      </c>
      <c r="C392" s="62" t="str">
        <f t="shared" ref="C392" si="327">IF(OR($L$39=$Q$39,$M$39=$R$39),"",IF(B392="","",IF(AND(B392=0,B388=0),0,IF(B392=0,"TRIP",IF(AND(C$35=$R$38,C388="TRIP"),B392+B388,IF(AND(C$35=$R$37,C388="TRIP"),B392-B388,IF(C$35=$R$38,B392+C388,B392-B388)))))))</f>
        <v/>
      </c>
      <c r="D392" s="58"/>
      <c r="E392" s="59"/>
      <c r="F392" s="60"/>
      <c r="G392" s="61"/>
      <c r="H392" s="62" t="str">
        <f>IF(B392="","",IF(B392=0,0,IF($H$34=$Q$37,B392*$M$26,B392*$M$24)))</f>
        <v/>
      </c>
      <c r="I392" s="56" t="str">
        <f t="shared" ref="I392" si="328">IF(OR($L$39=$Q$39,$M$39=$R$39),"",IF(B392="","",IF(AND(B392=0,B388=0),0,IF(B392=0,"TRIP",IF(AND(I$35=$R$38,I388="TRIP"),H392+H388,IF(AND(I$35=$R$37,I388="TRIP"),H392-H388,IF(I$35=$R$38,H392+I388,H392-H388)))))))</f>
        <v/>
      </c>
      <c r="J392" s="57"/>
    </row>
    <row r="393" spans="1:10" ht="16.899999999999999" customHeight="1" thickTop="1" thickBot="1" x14ac:dyDescent="0.4">
      <c r="A393" s="101"/>
      <c r="B393" s="103"/>
      <c r="C393" s="63"/>
      <c r="D393" s="58"/>
      <c r="E393" s="59"/>
      <c r="F393" s="60"/>
      <c r="G393" s="61"/>
      <c r="H393" s="63"/>
      <c r="I393" s="56"/>
      <c r="J393" s="57"/>
    </row>
    <row r="394" spans="1:10" ht="16.899999999999999" customHeight="1" thickTop="1" thickBot="1" x14ac:dyDescent="0.4">
      <c r="A394" s="101"/>
      <c r="B394" s="103"/>
      <c r="C394" s="63"/>
      <c r="D394" s="58"/>
      <c r="E394" s="59"/>
      <c r="F394" s="60"/>
      <c r="G394" s="61"/>
      <c r="H394" s="63"/>
      <c r="I394" s="56"/>
      <c r="J394" s="57"/>
    </row>
    <row r="395" spans="1:10" ht="16.899999999999999" customHeight="1" thickTop="1" thickBot="1" x14ac:dyDescent="0.4">
      <c r="A395" s="101"/>
      <c r="B395" s="104"/>
      <c r="C395" s="64"/>
      <c r="D395" s="58"/>
      <c r="E395" s="59"/>
      <c r="F395" s="60"/>
      <c r="G395" s="61"/>
      <c r="H395" s="64"/>
      <c r="I395" s="56"/>
      <c r="J395" s="57"/>
    </row>
    <row r="396" spans="1:10" ht="16.899999999999999" customHeight="1" thickTop="1" thickBot="1" x14ac:dyDescent="0.4">
      <c r="A396" s="100">
        <f t="shared" ref="A396" si="329">IF(A392="",A388+1,A392+1)</f>
        <v>90</v>
      </c>
      <c r="B396" s="102" t="str">
        <f t="shared" ref="B396" si="330">IF(A396="",B392,"")</f>
        <v/>
      </c>
      <c r="C396" s="62" t="str">
        <f t="shared" ref="C396" si="331">IF(OR($L$39=$Q$39,$M$39=$R$39),"",IF(B396="","",IF(AND(B396=0,B392=0),0,IF(B396=0,"TRIP",IF(AND(C$35=$R$38,C392="TRIP"),B396+B392,IF(AND(C$35=$R$37,C392="TRIP"),B396-B392,IF(C$35=$R$38,B396+C392,B396-B392)))))))</f>
        <v/>
      </c>
      <c r="D396" s="58"/>
      <c r="E396" s="59"/>
      <c r="F396" s="60"/>
      <c r="G396" s="61"/>
      <c r="H396" s="62" t="str">
        <f>IF(B396="","",IF(B396=0,0,IF($H$34=$Q$37,B396*$M$26,B396*$M$24)))</f>
        <v/>
      </c>
      <c r="I396" s="56" t="str">
        <f t="shared" ref="I396" si="332">IF(OR($L$39=$Q$39,$M$39=$R$39),"",IF(B396="","",IF(AND(B396=0,B392=0),0,IF(B396=0,"TRIP",IF(AND(I$35=$R$38,I392="TRIP"),H396+H392,IF(AND(I$35=$R$37,I392="TRIP"),H396-H392,IF(I$35=$R$38,H396+I392,H396-H392)))))))</f>
        <v/>
      </c>
      <c r="J396" s="57"/>
    </row>
    <row r="397" spans="1:10" ht="16.899999999999999" customHeight="1" thickTop="1" thickBot="1" x14ac:dyDescent="0.4">
      <c r="A397" s="101"/>
      <c r="B397" s="103"/>
      <c r="C397" s="63"/>
      <c r="D397" s="58"/>
      <c r="E397" s="59"/>
      <c r="F397" s="60"/>
      <c r="G397" s="61"/>
      <c r="H397" s="63"/>
      <c r="I397" s="56"/>
      <c r="J397" s="57"/>
    </row>
    <row r="398" spans="1:10" ht="16.899999999999999" customHeight="1" thickTop="1" thickBot="1" x14ac:dyDescent="0.4">
      <c r="A398" s="101"/>
      <c r="B398" s="103"/>
      <c r="C398" s="63"/>
      <c r="D398" s="58"/>
      <c r="E398" s="59"/>
      <c r="F398" s="60"/>
      <c r="G398" s="61"/>
      <c r="H398" s="63"/>
      <c r="I398" s="56"/>
      <c r="J398" s="57"/>
    </row>
    <row r="399" spans="1:10" ht="16.899999999999999" customHeight="1" thickTop="1" thickBot="1" x14ac:dyDescent="0.4">
      <c r="A399" s="101"/>
      <c r="B399" s="104"/>
      <c r="C399" s="64"/>
      <c r="D399" s="58"/>
      <c r="E399" s="59"/>
      <c r="F399" s="60"/>
      <c r="G399" s="61"/>
      <c r="H399" s="64"/>
      <c r="I399" s="56"/>
      <c r="J399" s="57"/>
    </row>
    <row r="400" spans="1:10" ht="16.899999999999999" customHeight="1" thickTop="1" thickBot="1" x14ac:dyDescent="0.4">
      <c r="A400" s="100">
        <f t="shared" ref="A400" si="333">IF(A396="",A392+1,A396+1)</f>
        <v>91</v>
      </c>
      <c r="B400" s="102" t="str">
        <f t="shared" ref="B400" si="334">IF(A400="",B396,"")</f>
        <v/>
      </c>
      <c r="C400" s="62" t="str">
        <f t="shared" ref="C400" si="335">IF(OR($L$39=$Q$39,$M$39=$R$39),"",IF(B400="","",IF(AND(B400=0,B396=0),0,IF(B400=0,"TRIP",IF(AND(C$35=$R$38,C396="TRIP"),B400+B396,IF(AND(C$35=$R$37,C396="TRIP"),B400-B396,IF(C$35=$R$38,B400+C396,B400-B396)))))))</f>
        <v/>
      </c>
      <c r="D400" s="58"/>
      <c r="E400" s="59"/>
      <c r="F400" s="60"/>
      <c r="G400" s="61"/>
      <c r="H400" s="62" t="str">
        <f>IF(B400="","",IF(B400=0,0,IF($H$34=$Q$37,B400*$M$26,B400*$M$24)))</f>
        <v/>
      </c>
      <c r="I400" s="56" t="str">
        <f t="shared" ref="I400" si="336">IF(OR($L$39=$Q$39,$M$39=$R$39),"",IF(B400="","",IF(AND(B400=0,B396=0),0,IF(B400=0,"TRIP",IF(AND(I$35=$R$38,I396="TRIP"),H400+H396,IF(AND(I$35=$R$37,I396="TRIP"),H400-H396,IF(I$35=$R$38,H400+I396,H400-H396)))))))</f>
        <v/>
      </c>
      <c r="J400" s="57"/>
    </row>
    <row r="401" spans="1:10" ht="16.899999999999999" customHeight="1" thickTop="1" thickBot="1" x14ac:dyDescent="0.4">
      <c r="A401" s="101"/>
      <c r="B401" s="103"/>
      <c r="C401" s="63"/>
      <c r="D401" s="58"/>
      <c r="E401" s="59"/>
      <c r="F401" s="60"/>
      <c r="G401" s="61"/>
      <c r="H401" s="63"/>
      <c r="I401" s="56"/>
      <c r="J401" s="57"/>
    </row>
    <row r="402" spans="1:10" ht="16.899999999999999" customHeight="1" thickTop="1" thickBot="1" x14ac:dyDescent="0.4">
      <c r="A402" s="101"/>
      <c r="B402" s="103"/>
      <c r="C402" s="63"/>
      <c r="D402" s="58"/>
      <c r="E402" s="59"/>
      <c r="F402" s="60"/>
      <c r="G402" s="61"/>
      <c r="H402" s="63"/>
      <c r="I402" s="56"/>
      <c r="J402" s="57"/>
    </row>
    <row r="403" spans="1:10" ht="16.899999999999999" customHeight="1" thickTop="1" thickBot="1" x14ac:dyDescent="0.4">
      <c r="A403" s="101"/>
      <c r="B403" s="104"/>
      <c r="C403" s="64"/>
      <c r="D403" s="58"/>
      <c r="E403" s="59"/>
      <c r="F403" s="60"/>
      <c r="G403" s="61"/>
      <c r="H403" s="64"/>
      <c r="I403" s="56"/>
      <c r="J403" s="57"/>
    </row>
    <row r="404" spans="1:10" ht="16.899999999999999" customHeight="1" thickTop="1" thickBot="1" x14ac:dyDescent="0.4">
      <c r="A404" s="100">
        <f t="shared" ref="A404" si="337">IF(A400="",A396+1,A400+1)</f>
        <v>92</v>
      </c>
      <c r="B404" s="102" t="str">
        <f t="shared" ref="B404" si="338">IF(A404="",B400,"")</f>
        <v/>
      </c>
      <c r="C404" s="62" t="str">
        <f t="shared" ref="C404" si="339">IF(OR($L$39=$Q$39,$M$39=$R$39),"",IF(B404="","",IF(AND(B404=0,B400=0),0,IF(B404=0,"TRIP",IF(AND(C$35=$R$38,C400="TRIP"),B404+B400,IF(AND(C$35=$R$37,C400="TRIP"),B404-B400,IF(C$35=$R$38,B404+C400,B404-B400)))))))</f>
        <v/>
      </c>
      <c r="D404" s="58"/>
      <c r="E404" s="59"/>
      <c r="F404" s="60"/>
      <c r="G404" s="61"/>
      <c r="H404" s="62" t="str">
        <f>IF(B404="","",IF(B404=0,0,IF($H$34=$Q$37,B404*$M$26,B404*$M$24)))</f>
        <v/>
      </c>
      <c r="I404" s="56" t="str">
        <f t="shared" ref="I404" si="340">IF(OR($L$39=$Q$39,$M$39=$R$39),"",IF(B404="","",IF(AND(B404=0,B400=0),0,IF(B404=0,"TRIP",IF(AND(I$35=$R$38,I400="TRIP"),H404+H400,IF(AND(I$35=$R$37,I400="TRIP"),H404-H400,IF(I$35=$R$38,H404+I400,H404-H400)))))))</f>
        <v/>
      </c>
      <c r="J404" s="57"/>
    </row>
    <row r="405" spans="1:10" ht="16.899999999999999" customHeight="1" thickTop="1" thickBot="1" x14ac:dyDescent="0.4">
      <c r="A405" s="101"/>
      <c r="B405" s="103"/>
      <c r="C405" s="63"/>
      <c r="D405" s="58"/>
      <c r="E405" s="59"/>
      <c r="F405" s="60"/>
      <c r="G405" s="61"/>
      <c r="H405" s="63"/>
      <c r="I405" s="56"/>
      <c r="J405" s="57"/>
    </row>
    <row r="406" spans="1:10" ht="16.899999999999999" customHeight="1" thickTop="1" thickBot="1" x14ac:dyDescent="0.4">
      <c r="A406" s="101"/>
      <c r="B406" s="103"/>
      <c r="C406" s="63"/>
      <c r="D406" s="58"/>
      <c r="E406" s="59"/>
      <c r="F406" s="60"/>
      <c r="G406" s="61"/>
      <c r="H406" s="63"/>
      <c r="I406" s="56"/>
      <c r="J406" s="57"/>
    </row>
    <row r="407" spans="1:10" ht="16.899999999999999" customHeight="1" thickTop="1" thickBot="1" x14ac:dyDescent="0.4">
      <c r="A407" s="101"/>
      <c r="B407" s="104"/>
      <c r="C407" s="64"/>
      <c r="D407" s="58"/>
      <c r="E407" s="59"/>
      <c r="F407" s="60"/>
      <c r="G407" s="61"/>
      <c r="H407" s="64"/>
      <c r="I407" s="56"/>
      <c r="J407" s="57"/>
    </row>
    <row r="408" spans="1:10" ht="16.899999999999999" customHeight="1" thickTop="1" thickBot="1" x14ac:dyDescent="0.4">
      <c r="A408" s="100">
        <f t="shared" ref="A408" si="341">IF(A404="",A400+1,A404+1)</f>
        <v>93</v>
      </c>
      <c r="B408" s="102" t="str">
        <f t="shared" ref="B408" si="342">IF(A408="",B404,"")</f>
        <v/>
      </c>
      <c r="C408" s="62" t="str">
        <f t="shared" ref="C408" si="343">IF(OR($L$39=$Q$39,$M$39=$R$39),"",IF(B408="","",IF(AND(B408=0,B404=0),0,IF(B408=0,"TRIP",IF(AND(C$35=$R$38,C404="TRIP"),B408+B404,IF(AND(C$35=$R$37,C404="TRIP"),B408-B404,IF(C$35=$R$38,B408+C404,B408-B404)))))))</f>
        <v/>
      </c>
      <c r="D408" s="58"/>
      <c r="E408" s="59"/>
      <c r="F408" s="60"/>
      <c r="G408" s="61"/>
      <c r="H408" s="62" t="str">
        <f>IF(B408="","",IF(B408=0,0,IF($H$34=$Q$37,B408*$M$26,B408*$M$24)))</f>
        <v/>
      </c>
      <c r="I408" s="56" t="str">
        <f t="shared" ref="I408" si="344">IF(OR($L$39=$Q$39,$M$39=$R$39),"",IF(B408="","",IF(AND(B408=0,B404=0),0,IF(B408=0,"TRIP",IF(AND(I$35=$R$38,I404="TRIP"),H408+H404,IF(AND(I$35=$R$37,I404="TRIP"),H408-H404,IF(I$35=$R$38,H408+I404,H408-H404)))))))</f>
        <v/>
      </c>
      <c r="J408" s="57"/>
    </row>
    <row r="409" spans="1:10" ht="16.899999999999999" customHeight="1" thickTop="1" thickBot="1" x14ac:dyDescent="0.4">
      <c r="A409" s="101"/>
      <c r="B409" s="103"/>
      <c r="C409" s="63"/>
      <c r="D409" s="58"/>
      <c r="E409" s="59"/>
      <c r="F409" s="60"/>
      <c r="G409" s="61"/>
      <c r="H409" s="63"/>
      <c r="I409" s="56"/>
      <c r="J409" s="57"/>
    </row>
    <row r="410" spans="1:10" ht="16.899999999999999" customHeight="1" thickTop="1" thickBot="1" x14ac:dyDescent="0.4">
      <c r="A410" s="101"/>
      <c r="B410" s="103"/>
      <c r="C410" s="63"/>
      <c r="D410" s="58"/>
      <c r="E410" s="59"/>
      <c r="F410" s="60"/>
      <c r="G410" s="61"/>
      <c r="H410" s="63"/>
      <c r="I410" s="56"/>
      <c r="J410" s="57"/>
    </row>
    <row r="411" spans="1:10" ht="16.899999999999999" customHeight="1" thickTop="1" thickBot="1" x14ac:dyDescent="0.4">
      <c r="A411" s="101"/>
      <c r="B411" s="104"/>
      <c r="C411" s="64"/>
      <c r="D411" s="58"/>
      <c r="E411" s="59"/>
      <c r="F411" s="60"/>
      <c r="G411" s="61"/>
      <c r="H411" s="64"/>
      <c r="I411" s="56"/>
      <c r="J411" s="57"/>
    </row>
    <row r="412" spans="1:10" ht="16.899999999999999" customHeight="1" thickTop="1" thickBot="1" x14ac:dyDescent="0.4">
      <c r="A412" s="100">
        <f t="shared" ref="A412" si="345">IF(A408="",A404+1,A408+1)</f>
        <v>94</v>
      </c>
      <c r="B412" s="102" t="str">
        <f t="shared" ref="B412" si="346">IF(A412="",B408,"")</f>
        <v/>
      </c>
      <c r="C412" s="62" t="str">
        <f t="shared" ref="C412" si="347">IF(OR($L$39=$Q$39,$M$39=$R$39),"",IF(B412="","",IF(AND(B412=0,B408=0),0,IF(B412=0,"TRIP",IF(AND(C$35=$R$38,C408="TRIP"),B412+B408,IF(AND(C$35=$R$37,C408="TRIP"),B412-B408,IF(C$35=$R$38,B412+C408,B412-B408)))))))</f>
        <v/>
      </c>
      <c r="D412" s="58"/>
      <c r="E412" s="59"/>
      <c r="F412" s="60"/>
      <c r="G412" s="61"/>
      <c r="H412" s="62" t="str">
        <f>IF(B412="","",IF(B412=0,0,IF($H$34=$Q$37,B412*$M$26,B412*$M$24)))</f>
        <v/>
      </c>
      <c r="I412" s="56" t="str">
        <f t="shared" ref="I412" si="348">IF(OR($L$39=$Q$39,$M$39=$R$39),"",IF(B412="","",IF(AND(B412=0,B408=0),0,IF(B412=0,"TRIP",IF(AND(I$35=$R$38,I408="TRIP"),H412+H408,IF(AND(I$35=$R$37,I408="TRIP"),H412-H408,IF(I$35=$R$38,H412+I408,H412-H408)))))))</f>
        <v/>
      </c>
      <c r="J412" s="57"/>
    </row>
    <row r="413" spans="1:10" ht="16.899999999999999" customHeight="1" thickTop="1" thickBot="1" x14ac:dyDescent="0.4">
      <c r="A413" s="101"/>
      <c r="B413" s="103"/>
      <c r="C413" s="63"/>
      <c r="D413" s="58"/>
      <c r="E413" s="59"/>
      <c r="F413" s="60"/>
      <c r="G413" s="61"/>
      <c r="H413" s="63"/>
      <c r="I413" s="56"/>
      <c r="J413" s="57"/>
    </row>
    <row r="414" spans="1:10" ht="16.899999999999999" customHeight="1" thickTop="1" thickBot="1" x14ac:dyDescent="0.4">
      <c r="A414" s="101"/>
      <c r="B414" s="103"/>
      <c r="C414" s="63"/>
      <c r="D414" s="58"/>
      <c r="E414" s="59"/>
      <c r="F414" s="60"/>
      <c r="G414" s="61"/>
      <c r="H414" s="63"/>
      <c r="I414" s="56"/>
      <c r="J414" s="57"/>
    </row>
    <row r="415" spans="1:10" ht="16.899999999999999" customHeight="1" thickTop="1" thickBot="1" x14ac:dyDescent="0.4">
      <c r="A415" s="101"/>
      <c r="B415" s="104"/>
      <c r="C415" s="64"/>
      <c r="D415" s="58"/>
      <c r="E415" s="59"/>
      <c r="F415" s="60"/>
      <c r="G415" s="61"/>
      <c r="H415" s="64"/>
      <c r="I415" s="56"/>
      <c r="J415" s="57"/>
    </row>
    <row r="416" spans="1:10" ht="16.899999999999999" customHeight="1" thickTop="1" thickBot="1" x14ac:dyDescent="0.4">
      <c r="A416" s="100">
        <f t="shared" ref="A416" si="349">IF(A412="",A408+1,A412+1)</f>
        <v>95</v>
      </c>
      <c r="B416" s="102" t="str">
        <f t="shared" ref="B416" si="350">IF(A416="",B412,"")</f>
        <v/>
      </c>
      <c r="C416" s="62" t="str">
        <f t="shared" ref="C416" si="351">IF(OR($L$39=$Q$39,$M$39=$R$39),"",IF(B416="","",IF(AND(B416=0,B412=0),0,IF(B416=0,"TRIP",IF(AND(C$35=$R$38,C412="TRIP"),B416+B412,IF(AND(C$35=$R$37,C412="TRIP"),B416-B412,IF(C$35=$R$38,B416+C412,B416-B412)))))))</f>
        <v/>
      </c>
      <c r="D416" s="58"/>
      <c r="E416" s="59"/>
      <c r="F416" s="60"/>
      <c r="G416" s="61"/>
      <c r="H416" s="62" t="str">
        <f>IF(B416="","",IF(B416=0,0,IF($H$34=$Q$37,B416*$M$26,B416*$M$24)))</f>
        <v/>
      </c>
      <c r="I416" s="56" t="str">
        <f t="shared" ref="I416" si="352">IF(OR($L$39=$Q$39,$M$39=$R$39),"",IF(B416="","",IF(AND(B416=0,B412=0),0,IF(B416=0,"TRIP",IF(AND(I$35=$R$38,I412="TRIP"),H416+H412,IF(AND(I$35=$R$37,I412="TRIP"),H416-H412,IF(I$35=$R$38,H416+I412,H416-H412)))))))</f>
        <v/>
      </c>
      <c r="J416" s="57"/>
    </row>
    <row r="417" spans="1:10" ht="16.899999999999999" customHeight="1" thickTop="1" thickBot="1" x14ac:dyDescent="0.4">
      <c r="A417" s="101"/>
      <c r="B417" s="103"/>
      <c r="C417" s="63"/>
      <c r="D417" s="58"/>
      <c r="E417" s="59"/>
      <c r="F417" s="60"/>
      <c r="G417" s="61"/>
      <c r="H417" s="63"/>
      <c r="I417" s="56"/>
      <c r="J417" s="57"/>
    </row>
    <row r="418" spans="1:10" ht="16.899999999999999" customHeight="1" thickTop="1" thickBot="1" x14ac:dyDescent="0.4">
      <c r="A418" s="101"/>
      <c r="B418" s="103"/>
      <c r="C418" s="63"/>
      <c r="D418" s="58"/>
      <c r="E418" s="59"/>
      <c r="F418" s="60"/>
      <c r="G418" s="61"/>
      <c r="H418" s="63"/>
      <c r="I418" s="56"/>
      <c r="J418" s="57"/>
    </row>
    <row r="419" spans="1:10" ht="16.899999999999999" customHeight="1" thickTop="1" thickBot="1" x14ac:dyDescent="0.4">
      <c r="A419" s="101"/>
      <c r="B419" s="104"/>
      <c r="C419" s="64"/>
      <c r="D419" s="58"/>
      <c r="E419" s="59"/>
      <c r="F419" s="60"/>
      <c r="G419" s="61"/>
      <c r="H419" s="64"/>
      <c r="I419" s="56"/>
      <c r="J419" s="57"/>
    </row>
    <row r="420" spans="1:10" ht="15" thickTop="1" x14ac:dyDescent="0.35"/>
  </sheetData>
  <sheetProtection password="CA21" sheet="1" scenarios="1" insertRows="0" deleteRows="0"/>
  <mergeCells count="722">
    <mergeCell ref="A416:A419"/>
    <mergeCell ref="B416:B419"/>
    <mergeCell ref="C416:C419"/>
    <mergeCell ref="D416:E419"/>
    <mergeCell ref="F416:G419"/>
    <mergeCell ref="H416:H419"/>
    <mergeCell ref="I416:J419"/>
    <mergeCell ref="A408:A411"/>
    <mergeCell ref="B408:B411"/>
    <mergeCell ref="C408:C411"/>
    <mergeCell ref="D408:E411"/>
    <mergeCell ref="F408:G411"/>
    <mergeCell ref="H408:H411"/>
    <mergeCell ref="I408:J411"/>
    <mergeCell ref="A412:A415"/>
    <mergeCell ref="B412:B415"/>
    <mergeCell ref="C412:C415"/>
    <mergeCell ref="D412:E415"/>
    <mergeCell ref="F412:G415"/>
    <mergeCell ref="H412:H415"/>
    <mergeCell ref="I412:J415"/>
    <mergeCell ref="A400:A403"/>
    <mergeCell ref="B400:B403"/>
    <mergeCell ref="C400:C403"/>
    <mergeCell ref="D400:E403"/>
    <mergeCell ref="F400:G403"/>
    <mergeCell ref="H400:H403"/>
    <mergeCell ref="I400:J403"/>
    <mergeCell ref="A404:A407"/>
    <mergeCell ref="B404:B407"/>
    <mergeCell ref="C404:C407"/>
    <mergeCell ref="D404:E407"/>
    <mergeCell ref="F404:G407"/>
    <mergeCell ref="H404:H407"/>
    <mergeCell ref="I404:J407"/>
    <mergeCell ref="A392:A395"/>
    <mergeCell ref="B392:B395"/>
    <mergeCell ref="C392:C395"/>
    <mergeCell ref="D392:E395"/>
    <mergeCell ref="F392:G395"/>
    <mergeCell ref="H392:H395"/>
    <mergeCell ref="I392:J395"/>
    <mergeCell ref="A396:A399"/>
    <mergeCell ref="B396:B399"/>
    <mergeCell ref="C396:C399"/>
    <mergeCell ref="D396:E399"/>
    <mergeCell ref="F396:G399"/>
    <mergeCell ref="H396:H399"/>
    <mergeCell ref="I396:J399"/>
    <mergeCell ref="A384:A387"/>
    <mergeCell ref="B384:B387"/>
    <mergeCell ref="C384:C387"/>
    <mergeCell ref="D384:E387"/>
    <mergeCell ref="F384:G387"/>
    <mergeCell ref="H384:H387"/>
    <mergeCell ref="I384:J387"/>
    <mergeCell ref="A388:A391"/>
    <mergeCell ref="B388:B391"/>
    <mergeCell ref="C388:C391"/>
    <mergeCell ref="D388:E391"/>
    <mergeCell ref="F388:G391"/>
    <mergeCell ref="H388:H391"/>
    <mergeCell ref="I388:J391"/>
    <mergeCell ref="O20:U20"/>
    <mergeCell ref="C336:C339"/>
    <mergeCell ref="D336:E339"/>
    <mergeCell ref="F336:G339"/>
    <mergeCell ref="H336:H339"/>
    <mergeCell ref="F316:G319"/>
    <mergeCell ref="C316:C319"/>
    <mergeCell ref="D316:E319"/>
    <mergeCell ref="C332:C335"/>
    <mergeCell ref="D332:E335"/>
    <mergeCell ref="F332:G335"/>
    <mergeCell ref="H316:H319"/>
    <mergeCell ref="H304:H307"/>
    <mergeCell ref="L36:O36"/>
    <mergeCell ref="L37:M37"/>
    <mergeCell ref="C30:F30"/>
    <mergeCell ref="H30:I30"/>
    <mergeCell ref="A31:I31"/>
    <mergeCell ref="N37:O38"/>
    <mergeCell ref="N39:O48"/>
    <mergeCell ref="L40:M40"/>
    <mergeCell ref="H240:H243"/>
    <mergeCell ref="H212:H215"/>
    <mergeCell ref="A316:A319"/>
    <mergeCell ref="B316:B319"/>
    <mergeCell ref="A292:A295"/>
    <mergeCell ref="B292:B295"/>
    <mergeCell ref="H300:H303"/>
    <mergeCell ref="B296:B299"/>
    <mergeCell ref="C296:C299"/>
    <mergeCell ref="D296:E299"/>
    <mergeCell ref="F296:G299"/>
    <mergeCell ref="H296:H299"/>
    <mergeCell ref="A304:A307"/>
    <mergeCell ref="B304:B307"/>
    <mergeCell ref="C304:C307"/>
    <mergeCell ref="D304:E307"/>
    <mergeCell ref="F304:G307"/>
    <mergeCell ref="L45:L48"/>
    <mergeCell ref="B320:B323"/>
    <mergeCell ref="C320:C323"/>
    <mergeCell ref="D320:E323"/>
    <mergeCell ref="F320:G323"/>
    <mergeCell ref="A312:A315"/>
    <mergeCell ref="B312:B315"/>
    <mergeCell ref="H308:H311"/>
    <mergeCell ref="C312:C315"/>
    <mergeCell ref="D312:E315"/>
    <mergeCell ref="F312:G315"/>
    <mergeCell ref="H312:H315"/>
    <mergeCell ref="A308:A311"/>
    <mergeCell ref="B308:B311"/>
    <mergeCell ref="C308:C311"/>
    <mergeCell ref="D308:E311"/>
    <mergeCell ref="F308:G311"/>
    <mergeCell ref="A296:A299"/>
    <mergeCell ref="C292:C295"/>
    <mergeCell ref="D292:E295"/>
    <mergeCell ref="A268:A271"/>
    <mergeCell ref="B268:B271"/>
    <mergeCell ref="C268:C271"/>
    <mergeCell ref="D268:E271"/>
    <mergeCell ref="F268:G271"/>
    <mergeCell ref="C264:C267"/>
    <mergeCell ref="D264:E267"/>
    <mergeCell ref="F264:G267"/>
    <mergeCell ref="H264:H267"/>
    <mergeCell ref="H268:H271"/>
    <mergeCell ref="A264:A267"/>
    <mergeCell ref="B264:B267"/>
    <mergeCell ref="A272:A275"/>
    <mergeCell ref="B272:B275"/>
    <mergeCell ref="C272:C275"/>
    <mergeCell ref="A260:A263"/>
    <mergeCell ref="B260:B263"/>
    <mergeCell ref="C260:C263"/>
    <mergeCell ref="D260:E263"/>
    <mergeCell ref="F260:G263"/>
    <mergeCell ref="H256:H259"/>
    <mergeCell ref="H260:H263"/>
    <mergeCell ref="A256:A259"/>
    <mergeCell ref="B256:B259"/>
    <mergeCell ref="C256:C259"/>
    <mergeCell ref="D256:E259"/>
    <mergeCell ref="F256:G259"/>
    <mergeCell ref="I256:J259"/>
    <mergeCell ref="I260:J263"/>
    <mergeCell ref="I232:J235"/>
    <mergeCell ref="I236:J239"/>
    <mergeCell ref="I240:J243"/>
    <mergeCell ref="I244:J247"/>
    <mergeCell ref="A252:A255"/>
    <mergeCell ref="A248:A251"/>
    <mergeCell ref="B248:B251"/>
    <mergeCell ref="C248:C251"/>
    <mergeCell ref="H252:H255"/>
    <mergeCell ref="H244:H247"/>
    <mergeCell ref="B252:B255"/>
    <mergeCell ref="C252:C255"/>
    <mergeCell ref="D252:E255"/>
    <mergeCell ref="F252:G255"/>
    <mergeCell ref="D248:E251"/>
    <mergeCell ref="I248:J251"/>
    <mergeCell ref="I252:J255"/>
    <mergeCell ref="H232:H235"/>
    <mergeCell ref="A236:A239"/>
    <mergeCell ref="B236:B239"/>
    <mergeCell ref="H248:H251"/>
    <mergeCell ref="B244:B247"/>
    <mergeCell ref="C244:C247"/>
    <mergeCell ref="D244:E247"/>
    <mergeCell ref="F244:G247"/>
    <mergeCell ref="F248:G251"/>
    <mergeCell ref="H236:H239"/>
    <mergeCell ref="C236:C239"/>
    <mergeCell ref="D236:E239"/>
    <mergeCell ref="F236:G239"/>
    <mergeCell ref="A240:A243"/>
    <mergeCell ref="B240:B243"/>
    <mergeCell ref="C240:C243"/>
    <mergeCell ref="D240:E243"/>
    <mergeCell ref="F240:G243"/>
    <mergeCell ref="A244:A247"/>
    <mergeCell ref="H228:H231"/>
    <mergeCell ref="B224:B227"/>
    <mergeCell ref="C224:C227"/>
    <mergeCell ref="D224:E227"/>
    <mergeCell ref="F224:G227"/>
    <mergeCell ref="H224:H227"/>
    <mergeCell ref="F228:G231"/>
    <mergeCell ref="I224:J227"/>
    <mergeCell ref="I228:J231"/>
    <mergeCell ref="A224:A227"/>
    <mergeCell ref="A232:A235"/>
    <mergeCell ref="B232:B235"/>
    <mergeCell ref="C232:C235"/>
    <mergeCell ref="D232:E235"/>
    <mergeCell ref="F232:G235"/>
    <mergeCell ref="A228:A231"/>
    <mergeCell ref="B228:B231"/>
    <mergeCell ref="C228:C231"/>
    <mergeCell ref="D228:E231"/>
    <mergeCell ref="H220:H223"/>
    <mergeCell ref="F216:G219"/>
    <mergeCell ref="H216:H219"/>
    <mergeCell ref="D212:E215"/>
    <mergeCell ref="F212:G215"/>
    <mergeCell ref="F220:G223"/>
    <mergeCell ref="D196:E199"/>
    <mergeCell ref="F196:G199"/>
    <mergeCell ref="I220:J223"/>
    <mergeCell ref="A220:A223"/>
    <mergeCell ref="B220:B223"/>
    <mergeCell ref="C220:C223"/>
    <mergeCell ref="D220:E223"/>
    <mergeCell ref="A212:A215"/>
    <mergeCell ref="B212:B215"/>
    <mergeCell ref="C212:C215"/>
    <mergeCell ref="B204:B207"/>
    <mergeCell ref="C204:C207"/>
    <mergeCell ref="D204:E207"/>
    <mergeCell ref="A200:A203"/>
    <mergeCell ref="B200:B203"/>
    <mergeCell ref="C200:C203"/>
    <mergeCell ref="D200:E203"/>
    <mergeCell ref="F200:G203"/>
    <mergeCell ref="H200:H203"/>
    <mergeCell ref="I212:J215"/>
    <mergeCell ref="I216:J219"/>
    <mergeCell ref="B196:B199"/>
    <mergeCell ref="H204:H207"/>
    <mergeCell ref="C196:C199"/>
    <mergeCell ref="I204:J207"/>
    <mergeCell ref="I208:J211"/>
    <mergeCell ref="A216:A219"/>
    <mergeCell ref="B216:B219"/>
    <mergeCell ref="C216:C219"/>
    <mergeCell ref="D216:E219"/>
    <mergeCell ref="A204:A207"/>
    <mergeCell ref="A208:A211"/>
    <mergeCell ref="B208:B211"/>
    <mergeCell ref="C208:C211"/>
    <mergeCell ref="D208:E211"/>
    <mergeCell ref="F208:G211"/>
    <mergeCell ref="H208:H211"/>
    <mergeCell ref="H188:H191"/>
    <mergeCell ref="A196:A199"/>
    <mergeCell ref="H196:H199"/>
    <mergeCell ref="F204:G207"/>
    <mergeCell ref="I176:J179"/>
    <mergeCell ref="H184:H187"/>
    <mergeCell ref="I180:J183"/>
    <mergeCell ref="I184:J187"/>
    <mergeCell ref="I188:J191"/>
    <mergeCell ref="I192:J195"/>
    <mergeCell ref="A176:A179"/>
    <mergeCell ref="B176:B179"/>
    <mergeCell ref="A184:A187"/>
    <mergeCell ref="B180:B183"/>
    <mergeCell ref="A188:A191"/>
    <mergeCell ref="B188:B191"/>
    <mergeCell ref="A180:A183"/>
    <mergeCell ref="B184:B187"/>
    <mergeCell ref="A192:A195"/>
    <mergeCell ref="B192:B195"/>
    <mergeCell ref="I196:J199"/>
    <mergeCell ref="H180:H183"/>
    <mergeCell ref="H192:H195"/>
    <mergeCell ref="I200:J203"/>
    <mergeCell ref="C184:C187"/>
    <mergeCell ref="C180:C183"/>
    <mergeCell ref="C188:C191"/>
    <mergeCell ref="D188:E191"/>
    <mergeCell ref="F188:G191"/>
    <mergeCell ref="D180:E183"/>
    <mergeCell ref="F180:G183"/>
    <mergeCell ref="C192:C195"/>
    <mergeCell ref="D192:E195"/>
    <mergeCell ref="D184:E187"/>
    <mergeCell ref="F184:G187"/>
    <mergeCell ref="F192:G195"/>
    <mergeCell ref="H144:H147"/>
    <mergeCell ref="H132:H135"/>
    <mergeCell ref="H140:H143"/>
    <mergeCell ref="A164:A167"/>
    <mergeCell ref="B164:B167"/>
    <mergeCell ref="A172:A175"/>
    <mergeCell ref="B172:B175"/>
    <mergeCell ref="H164:H167"/>
    <mergeCell ref="C176:C179"/>
    <mergeCell ref="D176:E179"/>
    <mergeCell ref="C172:C175"/>
    <mergeCell ref="D172:E175"/>
    <mergeCell ref="H172:H175"/>
    <mergeCell ref="H176:H179"/>
    <mergeCell ref="D168:E171"/>
    <mergeCell ref="C160:C163"/>
    <mergeCell ref="D160:E163"/>
    <mergeCell ref="F160:G163"/>
    <mergeCell ref="H160:H163"/>
    <mergeCell ref="C168:C171"/>
    <mergeCell ref="F176:G179"/>
    <mergeCell ref="F168:G171"/>
    <mergeCell ref="H168:H171"/>
    <mergeCell ref="C144:C147"/>
    <mergeCell ref="A160:A163"/>
    <mergeCell ref="B160:B163"/>
    <mergeCell ref="F172:G175"/>
    <mergeCell ref="A168:A171"/>
    <mergeCell ref="B168:B171"/>
    <mergeCell ref="C164:C167"/>
    <mergeCell ref="D164:E167"/>
    <mergeCell ref="F164:G167"/>
    <mergeCell ref="D144:E147"/>
    <mergeCell ref="F144:G147"/>
    <mergeCell ref="H116:H119"/>
    <mergeCell ref="D120:E123"/>
    <mergeCell ref="F120:G123"/>
    <mergeCell ref="H120:H123"/>
    <mergeCell ref="H156:H159"/>
    <mergeCell ref="A148:A151"/>
    <mergeCell ref="A156:A159"/>
    <mergeCell ref="B156:B159"/>
    <mergeCell ref="C156:C159"/>
    <mergeCell ref="H148:H151"/>
    <mergeCell ref="A152:A155"/>
    <mergeCell ref="B148:B151"/>
    <mergeCell ref="C148:C151"/>
    <mergeCell ref="D148:E151"/>
    <mergeCell ref="F148:G151"/>
    <mergeCell ref="B152:B155"/>
    <mergeCell ref="C152:C155"/>
    <mergeCell ref="D152:E155"/>
    <mergeCell ref="F152:G155"/>
    <mergeCell ref="H152:H155"/>
    <mergeCell ref="D156:E159"/>
    <mergeCell ref="F156:G159"/>
    <mergeCell ref="A144:A147"/>
    <mergeCell ref="B144:B147"/>
    <mergeCell ref="D128:E131"/>
    <mergeCell ref="F128:G131"/>
    <mergeCell ref="A136:A139"/>
    <mergeCell ref="B136:B139"/>
    <mergeCell ref="C136:C139"/>
    <mergeCell ref="D136:E139"/>
    <mergeCell ref="F136:G139"/>
    <mergeCell ref="H136:H139"/>
    <mergeCell ref="B132:B135"/>
    <mergeCell ref="C132:C135"/>
    <mergeCell ref="D132:E135"/>
    <mergeCell ref="A132:A135"/>
    <mergeCell ref="F132:G135"/>
    <mergeCell ref="H128:H131"/>
    <mergeCell ref="A140:A143"/>
    <mergeCell ref="B140:B143"/>
    <mergeCell ref="C140:C143"/>
    <mergeCell ref="D140:E143"/>
    <mergeCell ref="F140:G143"/>
    <mergeCell ref="A128:A131"/>
    <mergeCell ref="B128:B131"/>
    <mergeCell ref="H96:H99"/>
    <mergeCell ref="A96:A99"/>
    <mergeCell ref="B96:B99"/>
    <mergeCell ref="C96:C99"/>
    <mergeCell ref="D96:E99"/>
    <mergeCell ref="F96:G99"/>
    <mergeCell ref="A100:A103"/>
    <mergeCell ref="C100:C103"/>
    <mergeCell ref="D100:E103"/>
    <mergeCell ref="F100:G103"/>
    <mergeCell ref="H100:H103"/>
    <mergeCell ref="B100:B103"/>
    <mergeCell ref="B124:B127"/>
    <mergeCell ref="C124:C127"/>
    <mergeCell ref="D124:E127"/>
    <mergeCell ref="F124:G127"/>
    <mergeCell ref="H124:H127"/>
    <mergeCell ref="H88:H91"/>
    <mergeCell ref="A92:A95"/>
    <mergeCell ref="B92:B95"/>
    <mergeCell ref="C92:C95"/>
    <mergeCell ref="D92:E95"/>
    <mergeCell ref="F92:G95"/>
    <mergeCell ref="H92:H95"/>
    <mergeCell ref="A88:A91"/>
    <mergeCell ref="B88:B91"/>
    <mergeCell ref="C88:C91"/>
    <mergeCell ref="D88:E91"/>
    <mergeCell ref="F88:G91"/>
    <mergeCell ref="H104:H107"/>
    <mergeCell ref="A124:A127"/>
    <mergeCell ref="A108:A111"/>
    <mergeCell ref="B108:B111"/>
    <mergeCell ref="C108:C111"/>
    <mergeCell ref="D108:E111"/>
    <mergeCell ref="F108:G111"/>
    <mergeCell ref="H108:H111"/>
    <mergeCell ref="A112:A115"/>
    <mergeCell ref="A104:A107"/>
    <mergeCell ref="B104:B107"/>
    <mergeCell ref="C104:C107"/>
    <mergeCell ref="D104:E107"/>
    <mergeCell ref="F104:G107"/>
    <mergeCell ref="B112:B115"/>
    <mergeCell ref="C112:C115"/>
    <mergeCell ref="D112:E115"/>
    <mergeCell ref="D116:E119"/>
    <mergeCell ref="F116:G119"/>
    <mergeCell ref="F112:G115"/>
    <mergeCell ref="H112:H115"/>
    <mergeCell ref="A116:A119"/>
    <mergeCell ref="B116:B119"/>
    <mergeCell ref="C116:C119"/>
    <mergeCell ref="D84:E87"/>
    <mergeCell ref="F84:G87"/>
    <mergeCell ref="H84:H87"/>
    <mergeCell ref="A72:A75"/>
    <mergeCell ref="B72:B75"/>
    <mergeCell ref="C72:C75"/>
    <mergeCell ref="D72:E75"/>
    <mergeCell ref="F72:G75"/>
    <mergeCell ref="A80:A83"/>
    <mergeCell ref="B80:B83"/>
    <mergeCell ref="C80:C83"/>
    <mergeCell ref="D80:E83"/>
    <mergeCell ref="F80:G83"/>
    <mergeCell ref="H80:H83"/>
    <mergeCell ref="A84:A87"/>
    <mergeCell ref="B84:B87"/>
    <mergeCell ref="H72:H75"/>
    <mergeCell ref="A76:A79"/>
    <mergeCell ref="B76:B79"/>
    <mergeCell ref="C76:C79"/>
    <mergeCell ref="D76:E79"/>
    <mergeCell ref="C84:C87"/>
    <mergeCell ref="H52:H55"/>
    <mergeCell ref="C60:C63"/>
    <mergeCell ref="I56:J59"/>
    <mergeCell ref="I60:J63"/>
    <mergeCell ref="C68:C71"/>
    <mergeCell ref="D68:E71"/>
    <mergeCell ref="F68:G71"/>
    <mergeCell ref="H68:H71"/>
    <mergeCell ref="A64:A67"/>
    <mergeCell ref="H64:H67"/>
    <mergeCell ref="C64:C67"/>
    <mergeCell ref="D64:E67"/>
    <mergeCell ref="F64:G67"/>
    <mergeCell ref="B64:B67"/>
    <mergeCell ref="I64:J67"/>
    <mergeCell ref="A60:A63"/>
    <mergeCell ref="B60:B63"/>
    <mergeCell ref="B56:B59"/>
    <mergeCell ref="C56:C59"/>
    <mergeCell ref="A56:A59"/>
    <mergeCell ref="C52:C55"/>
    <mergeCell ref="D56:E59"/>
    <mergeCell ref="D60:E63"/>
    <mergeCell ref="B68:B71"/>
    <mergeCell ref="A28:B28"/>
    <mergeCell ref="A29:I29"/>
    <mergeCell ref="A44:A47"/>
    <mergeCell ref="A48:A51"/>
    <mergeCell ref="B48:B51"/>
    <mergeCell ref="B40:B43"/>
    <mergeCell ref="C40:C43"/>
    <mergeCell ref="C48:C51"/>
    <mergeCell ref="C44:C47"/>
    <mergeCell ref="A40:A43"/>
    <mergeCell ref="D40:E43"/>
    <mergeCell ref="D44:E47"/>
    <mergeCell ref="D48:E51"/>
    <mergeCell ref="B44:B47"/>
    <mergeCell ref="F44:G47"/>
    <mergeCell ref="F48:G51"/>
    <mergeCell ref="B36:B39"/>
    <mergeCell ref="C36:C39"/>
    <mergeCell ref="H36:H39"/>
    <mergeCell ref="I44:J47"/>
    <mergeCell ref="I48:J51"/>
    <mergeCell ref="A36:A39"/>
    <mergeCell ref="H28:I28"/>
    <mergeCell ref="A30:B30"/>
    <mergeCell ref="A17:I17"/>
    <mergeCell ref="A22:B22"/>
    <mergeCell ref="A23:I23"/>
    <mergeCell ref="A20:B20"/>
    <mergeCell ref="C20:H20"/>
    <mergeCell ref="A21:I21"/>
    <mergeCell ref="B18:E18"/>
    <mergeCell ref="G18:H18"/>
    <mergeCell ref="H22:I22"/>
    <mergeCell ref="I19:I20"/>
    <mergeCell ref="A19:H19"/>
    <mergeCell ref="C22:F22"/>
    <mergeCell ref="A32:B32"/>
    <mergeCell ref="A24:B24"/>
    <mergeCell ref="C24:F24"/>
    <mergeCell ref="H24:I24"/>
    <mergeCell ref="A27:I27"/>
    <mergeCell ref="L22:M22"/>
    <mergeCell ref="H32:I32"/>
    <mergeCell ref="F56:G59"/>
    <mergeCell ref="F60:G63"/>
    <mergeCell ref="A25:I25"/>
    <mergeCell ref="B34:C34"/>
    <mergeCell ref="F36:G39"/>
    <mergeCell ref="H44:H47"/>
    <mergeCell ref="A26:B26"/>
    <mergeCell ref="I40:J43"/>
    <mergeCell ref="C26:F26"/>
    <mergeCell ref="H26:I26"/>
    <mergeCell ref="A33:I33"/>
    <mergeCell ref="D36:E39"/>
    <mergeCell ref="A52:A55"/>
    <mergeCell ref="B52:B55"/>
    <mergeCell ref="A34:A35"/>
    <mergeCell ref="D34:E35"/>
    <mergeCell ref="F34:G35"/>
    <mergeCell ref="A68:A71"/>
    <mergeCell ref="C128:C131"/>
    <mergeCell ref="A120:A123"/>
    <mergeCell ref="B120:B123"/>
    <mergeCell ref="C120:C123"/>
    <mergeCell ref="A356:A359"/>
    <mergeCell ref="B356:B359"/>
    <mergeCell ref="A352:A355"/>
    <mergeCell ref="B352:B355"/>
    <mergeCell ref="C356:C359"/>
    <mergeCell ref="A344:A347"/>
    <mergeCell ref="B344:B347"/>
    <mergeCell ref="C344:C347"/>
    <mergeCell ref="B324:B327"/>
    <mergeCell ref="C324:C327"/>
    <mergeCell ref="A336:A339"/>
    <mergeCell ref="B336:B339"/>
    <mergeCell ref="A340:A343"/>
    <mergeCell ref="B340:B343"/>
    <mergeCell ref="C340:C343"/>
    <mergeCell ref="B332:B335"/>
    <mergeCell ref="A332:A335"/>
    <mergeCell ref="A328:A331"/>
    <mergeCell ref="B328:B331"/>
    <mergeCell ref="A324:A327"/>
    <mergeCell ref="A372:A375"/>
    <mergeCell ref="D280:E283"/>
    <mergeCell ref="F280:G283"/>
    <mergeCell ref="H280:H283"/>
    <mergeCell ref="A300:A303"/>
    <mergeCell ref="B300:B303"/>
    <mergeCell ref="H372:H375"/>
    <mergeCell ref="H356:H359"/>
    <mergeCell ref="H348:H351"/>
    <mergeCell ref="D360:E363"/>
    <mergeCell ref="F360:G363"/>
    <mergeCell ref="H360:H363"/>
    <mergeCell ref="C352:C355"/>
    <mergeCell ref="D324:E327"/>
    <mergeCell ref="B284:B287"/>
    <mergeCell ref="F292:G295"/>
    <mergeCell ref="A320:A323"/>
    <mergeCell ref="F300:G303"/>
    <mergeCell ref="A360:A363"/>
    <mergeCell ref="B360:B363"/>
    <mergeCell ref="C360:C363"/>
    <mergeCell ref="A348:A351"/>
    <mergeCell ref="B348:B351"/>
    <mergeCell ref="C348:C351"/>
    <mergeCell ref="A280:A283"/>
    <mergeCell ref="H288:H291"/>
    <mergeCell ref="H284:H287"/>
    <mergeCell ref="H292:H295"/>
    <mergeCell ref="F276:G279"/>
    <mergeCell ref="C284:C287"/>
    <mergeCell ref="B288:B291"/>
    <mergeCell ref="C288:C291"/>
    <mergeCell ref="D288:E291"/>
    <mergeCell ref="F288:G291"/>
    <mergeCell ref="A276:A279"/>
    <mergeCell ref="B276:B279"/>
    <mergeCell ref="C276:C279"/>
    <mergeCell ref="D276:E279"/>
    <mergeCell ref="B280:B283"/>
    <mergeCell ref="F284:G287"/>
    <mergeCell ref="A288:A291"/>
    <mergeCell ref="A284:A287"/>
    <mergeCell ref="H340:H343"/>
    <mergeCell ref="C328:C331"/>
    <mergeCell ref="D328:E331"/>
    <mergeCell ref="F328:G331"/>
    <mergeCell ref="H328:H331"/>
    <mergeCell ref="I336:J339"/>
    <mergeCell ref="I340:J343"/>
    <mergeCell ref="I344:J347"/>
    <mergeCell ref="H276:H279"/>
    <mergeCell ref="C300:C303"/>
    <mergeCell ref="D300:E303"/>
    <mergeCell ref="D340:E343"/>
    <mergeCell ref="H332:H335"/>
    <mergeCell ref="F340:G343"/>
    <mergeCell ref="I300:J303"/>
    <mergeCell ref="I304:J307"/>
    <mergeCell ref="I308:J311"/>
    <mergeCell ref="I312:J315"/>
    <mergeCell ref="I316:J319"/>
    <mergeCell ref="I320:J323"/>
    <mergeCell ref="I324:J327"/>
    <mergeCell ref="I328:J331"/>
    <mergeCell ref="I332:J335"/>
    <mergeCell ref="C280:C283"/>
    <mergeCell ref="D284:E287"/>
    <mergeCell ref="A380:A383"/>
    <mergeCell ref="B380:B383"/>
    <mergeCell ref="C380:C383"/>
    <mergeCell ref="D380:E383"/>
    <mergeCell ref="F380:G383"/>
    <mergeCell ref="H380:H383"/>
    <mergeCell ref="A376:A379"/>
    <mergeCell ref="A364:A367"/>
    <mergeCell ref="B364:B367"/>
    <mergeCell ref="B376:B379"/>
    <mergeCell ref="C376:C379"/>
    <mergeCell ref="A368:A371"/>
    <mergeCell ref="B368:B371"/>
    <mergeCell ref="C368:C371"/>
    <mergeCell ref="D368:E371"/>
    <mergeCell ref="F368:G371"/>
    <mergeCell ref="H368:H371"/>
    <mergeCell ref="B372:B375"/>
    <mergeCell ref="C372:C375"/>
    <mergeCell ref="D372:E375"/>
    <mergeCell ref="F372:G375"/>
    <mergeCell ref="C364:C367"/>
    <mergeCell ref="D364:E367"/>
    <mergeCell ref="F364:G367"/>
    <mergeCell ref="P18:T19"/>
    <mergeCell ref="D272:E275"/>
    <mergeCell ref="F272:G275"/>
    <mergeCell ref="H272:H275"/>
    <mergeCell ref="D52:E55"/>
    <mergeCell ref="H48:H51"/>
    <mergeCell ref="H40:H43"/>
    <mergeCell ref="F40:G43"/>
    <mergeCell ref="H34:J34"/>
    <mergeCell ref="I35:J35"/>
    <mergeCell ref="I36:J39"/>
    <mergeCell ref="Q36:S36"/>
    <mergeCell ref="C28:F28"/>
    <mergeCell ref="C32:F32"/>
    <mergeCell ref="O24:X24"/>
    <mergeCell ref="O26:X26"/>
    <mergeCell ref="H60:H63"/>
    <mergeCell ref="H56:H59"/>
    <mergeCell ref="I52:J55"/>
    <mergeCell ref="F76:G79"/>
    <mergeCell ref="H76:H79"/>
    <mergeCell ref="I68:J71"/>
    <mergeCell ref="I72:J75"/>
    <mergeCell ref="F52:G55"/>
    <mergeCell ref="I76:J79"/>
    <mergeCell ref="I80:J83"/>
    <mergeCell ref="I84:J87"/>
    <mergeCell ref="I88:J91"/>
    <mergeCell ref="I92:J95"/>
    <mergeCell ref="I96:J99"/>
    <mergeCell ref="I100:J103"/>
    <mergeCell ref="D376:E379"/>
    <mergeCell ref="F376:G379"/>
    <mergeCell ref="H376:H379"/>
    <mergeCell ref="H320:H323"/>
    <mergeCell ref="D356:E359"/>
    <mergeCell ref="F356:G359"/>
    <mergeCell ref="D344:E347"/>
    <mergeCell ref="F344:G347"/>
    <mergeCell ref="H344:H347"/>
    <mergeCell ref="H364:H367"/>
    <mergeCell ref="F348:G351"/>
    <mergeCell ref="D352:E355"/>
    <mergeCell ref="F352:G355"/>
    <mergeCell ref="H352:H355"/>
    <mergeCell ref="D348:E351"/>
    <mergeCell ref="F324:G327"/>
    <mergeCell ref="H324:H327"/>
    <mergeCell ref="I104:J107"/>
    <mergeCell ref="I108:J111"/>
    <mergeCell ref="I112:J115"/>
    <mergeCell ref="I116:J119"/>
    <mergeCell ref="I120:J123"/>
    <mergeCell ref="I124:J127"/>
    <mergeCell ref="I128:J131"/>
    <mergeCell ref="I132:J135"/>
    <mergeCell ref="I136:J139"/>
    <mergeCell ref="I140:J143"/>
    <mergeCell ref="I144:J147"/>
    <mergeCell ref="I152:J155"/>
    <mergeCell ref="I148:J151"/>
    <mergeCell ref="I156:J159"/>
    <mergeCell ref="I160:J163"/>
    <mergeCell ref="I164:J167"/>
    <mergeCell ref="I168:J171"/>
    <mergeCell ref="I172:J175"/>
    <mergeCell ref="I264:J267"/>
    <mergeCell ref="I268:J271"/>
    <mergeCell ref="I272:J275"/>
    <mergeCell ref="I276:J279"/>
    <mergeCell ref="I280:J283"/>
    <mergeCell ref="I284:J287"/>
    <mergeCell ref="I288:J291"/>
    <mergeCell ref="I292:J295"/>
    <mergeCell ref="I296:J299"/>
    <mergeCell ref="I348:J351"/>
    <mergeCell ref="I352:J355"/>
    <mergeCell ref="I356:J359"/>
    <mergeCell ref="I360:J363"/>
    <mergeCell ref="I364:J367"/>
    <mergeCell ref="I368:J371"/>
    <mergeCell ref="I372:J375"/>
    <mergeCell ref="I376:J379"/>
    <mergeCell ref="I380:J383"/>
  </mergeCells>
  <conditionalFormatting sqref="H34">
    <cfRule type="expression" dxfId="60" priority="2661">
      <formula>$H$34=$Q$37</formula>
    </cfRule>
    <cfRule type="expression" dxfId="59" priority="2662">
      <formula>$H$34=$Q$38</formula>
    </cfRule>
  </conditionalFormatting>
  <conditionalFormatting sqref="B34:C34">
    <cfRule type="expression" dxfId="58" priority="2679">
      <formula>$B$34=$Q$38</formula>
    </cfRule>
    <cfRule type="expression" dxfId="57" priority="2680">
      <formula>$B$34=$Q$37</formula>
    </cfRule>
  </conditionalFormatting>
  <conditionalFormatting sqref="L42">
    <cfRule type="expression" dxfId="56" priority="4175">
      <formula>$L$42=$R$40</formula>
    </cfRule>
  </conditionalFormatting>
  <conditionalFormatting sqref="M42">
    <cfRule type="expression" dxfId="55" priority="4176">
      <formula>$M$42=$R$40</formula>
    </cfRule>
  </conditionalFormatting>
  <conditionalFormatting sqref="L44">
    <cfRule type="expression" dxfId="54" priority="4177">
      <formula>$L$44=$R$40</formula>
    </cfRule>
  </conditionalFormatting>
  <conditionalFormatting sqref="M44">
    <cfRule type="expression" dxfId="53" priority="4178">
      <formula>$M$44=$R$40</formula>
    </cfRule>
  </conditionalFormatting>
  <conditionalFormatting sqref="M46">
    <cfRule type="expression" dxfId="52" priority="4179">
      <formula>$M$46=$R$40</formula>
    </cfRule>
  </conditionalFormatting>
  <conditionalFormatting sqref="M48">
    <cfRule type="expression" dxfId="51" priority="4180">
      <formula>$M$48=$R$40</formula>
    </cfRule>
  </conditionalFormatting>
  <conditionalFormatting sqref="I36">
    <cfRule type="expression" dxfId="50" priority="69">
      <formula>$H$34=$Q$38</formula>
    </cfRule>
    <cfRule type="expression" dxfId="49" priority="5382">
      <formula>$H$34=$Q$37</formula>
    </cfRule>
  </conditionalFormatting>
  <conditionalFormatting sqref="I40 I44 I48 I52 I56 I60 I64 I68 I72 I76 I80 I84 I88 I92 I96 I100 I104 I108 I112 I116 I120 I124 I128 I132 I136 I140 I144 I148 I152 I156 I160 I164 I168 I172 I176 I180 I184 I188 I192 I196 I200 I204 I208 I212 I216 I220 I224 I228 I232 I236 I240 I244 I248 I252 I256 I260 I264 I268 I272 I276 I280 I284 I288 I292 I296 I300 I304 I308 I312 I316 I320 I324 I328 I332 I336 I340 I344 I348 I352 I356 I360 I364 I368 I372 I376 I380 I384 I388 I392 I396 I400 I404 I408 I412 I416">
    <cfRule type="expression" dxfId="48" priority="68">
      <formula>AND($H$34=$Q$38,$I$35=$R$38)</formula>
    </cfRule>
    <cfRule type="expression" dxfId="47" priority="5386">
      <formula>AND($H$34=$Q$37,$I$35=$R$38)</formula>
    </cfRule>
  </conditionalFormatting>
  <conditionalFormatting sqref="L39">
    <cfRule type="expression" dxfId="46" priority="258">
      <formula>$L$39=$Q$38</formula>
    </cfRule>
    <cfRule type="expression" dxfId="45" priority="259">
      <formula>$L$39=$Q$37</formula>
    </cfRule>
  </conditionalFormatting>
  <conditionalFormatting sqref="M39">
    <cfRule type="expression" dxfId="44" priority="256">
      <formula>$M$39=$R$38</formula>
    </cfRule>
    <cfRule type="expression" dxfId="43" priority="257">
      <formula>$M$39=$R$37</formula>
    </cfRule>
  </conditionalFormatting>
  <conditionalFormatting sqref="C36:C39">
    <cfRule type="expression" dxfId="42" priority="71">
      <formula>$C$36=$S$40</formula>
    </cfRule>
    <cfRule type="expression" dxfId="41" priority="72">
      <formula>$B$34=$Q$37</formula>
    </cfRule>
    <cfRule type="expression" dxfId="40" priority="73">
      <formula>$C$35=$R$37</formula>
    </cfRule>
    <cfRule type="expression" dxfId="39" priority="74">
      <formula>$B$34=$Q$38</formula>
    </cfRule>
    <cfRule type="containsText" dxfId="38" priority="2" operator="containsText" text="TRIP">
      <formula>NOT(ISERROR(SEARCH("TRIP",C36)))</formula>
    </cfRule>
  </conditionalFormatting>
  <conditionalFormatting sqref="I40:J419">
    <cfRule type="expression" dxfId="37" priority="5385">
      <formula>AND($H$34=$Q$38,$I$35=$R$37)</formula>
    </cfRule>
    <cfRule type="expression" dxfId="36" priority="5387">
      <formula>AND($H$34=$Q$37,$I$35=$R$37)</formula>
    </cfRule>
  </conditionalFormatting>
  <conditionalFormatting sqref="I40:J419">
    <cfRule type="expression" dxfId="35" priority="64">
      <formula>I40=$S$40</formula>
    </cfRule>
  </conditionalFormatting>
  <conditionalFormatting sqref="H40:H383">
    <cfRule type="expression" dxfId="34" priority="60">
      <formula>AND($H$34=$Q$38,$H$35=$R$37)</formula>
    </cfRule>
    <cfRule type="expression" dxfId="33" priority="5098">
      <formula>AND($H$34=$Q$37,$H$35=$R$37)</formula>
    </cfRule>
  </conditionalFormatting>
  <conditionalFormatting sqref="H36">
    <cfRule type="expression" dxfId="32" priority="62">
      <formula>($H$34=$Q$38)</formula>
    </cfRule>
    <cfRule type="expression" dxfId="31" priority="5099">
      <formula>($H$34=$Q$37)</formula>
    </cfRule>
  </conditionalFormatting>
  <conditionalFormatting sqref="H40:H383">
    <cfRule type="expression" dxfId="30" priority="59">
      <formula>AND($H$34=$Q$38,$H$35=$R$38)</formula>
    </cfRule>
    <cfRule type="expression" dxfId="29" priority="63">
      <formula>AND($H$34=$Q$37,$H$35=$R$38)</formula>
    </cfRule>
  </conditionalFormatting>
  <conditionalFormatting sqref="B36">
    <cfRule type="expression" dxfId="28" priority="5406">
      <formula>$B$34=$Q$37</formula>
    </cfRule>
    <cfRule type="expression" dxfId="27" priority="6286">
      <formula>$B$34=$Q$38</formula>
    </cfRule>
  </conditionalFormatting>
  <conditionalFormatting sqref="C40:C419">
    <cfRule type="expression" dxfId="26" priority="54">
      <formula>C40=$S$40</formula>
    </cfRule>
    <cfRule type="expression" dxfId="25" priority="55">
      <formula>AND($B$34=$Q$37,$C$35=$R$37)</formula>
    </cfRule>
    <cfRule type="expression" dxfId="24" priority="56">
      <formula>AND($B$34=$Q$37,$C$35=$R$38)</formula>
    </cfRule>
    <cfRule type="expression" dxfId="23" priority="57">
      <formula>AND($B$34=$Q$38,$C$35=$R$37)</formula>
    </cfRule>
    <cfRule type="expression" dxfId="22" priority="58">
      <formula>AND($B$34=$Q$38,$C$35=$R$38)</formula>
    </cfRule>
  </conditionalFormatting>
  <conditionalFormatting sqref="B40:B419">
    <cfRule type="expression" dxfId="21" priority="50">
      <formula>AND($B$34=$Q$37,$B$35=$R$37)</formula>
    </cfRule>
    <cfRule type="expression" dxfId="20" priority="51">
      <formula>AND($B$34=$Q$37,$B$35=$R$38)</formula>
    </cfRule>
    <cfRule type="expression" dxfId="19" priority="52">
      <formula>AND($B$34=$Q$38,$B$35=$R$37)</formula>
    </cfRule>
    <cfRule type="expression" dxfId="18" priority="53">
      <formula>AND($B$34=$Q$38,$B$35=$R$38)</formula>
    </cfRule>
  </conditionalFormatting>
  <conditionalFormatting sqref="B36:B419">
    <cfRule type="expression" dxfId="17" priority="49">
      <formula>$L$42=$R$40</formula>
    </cfRule>
  </conditionalFormatting>
  <conditionalFormatting sqref="H36:J47 B34:C34 H34:J34 H48:H383 I48:J419 B36:C419">
    <cfRule type="expression" dxfId="16" priority="48">
      <formula>$M$42=$R$40</formula>
    </cfRule>
  </conditionalFormatting>
  <conditionalFormatting sqref="G18:H18 I18:I20 C20:H20 C22:F22 C24:F24 C26:F26 C28:F28 C32:F32 H22:I22 H24:I24 H26:I26 H28:I28 H32:I32">
    <cfRule type="expression" dxfId="15" priority="47">
      <formula>$L$44=$R$40</formula>
    </cfRule>
  </conditionalFormatting>
  <conditionalFormatting sqref="A26:B26 G26">
    <cfRule type="expression" dxfId="14" priority="46">
      <formula>$M$44=$R$40</formula>
    </cfRule>
  </conditionalFormatting>
  <conditionalFormatting sqref="A28:B28 G28">
    <cfRule type="expression" dxfId="13" priority="45">
      <formula>$M$46=$R$40</formula>
    </cfRule>
  </conditionalFormatting>
  <conditionalFormatting sqref="C30:F30 H30:I30">
    <cfRule type="expression" dxfId="12" priority="44">
      <formula>$L$44=$R$40</formula>
    </cfRule>
  </conditionalFormatting>
  <conditionalFormatting sqref="A30:B30 G30">
    <cfRule type="expression" dxfId="11" priority="43">
      <formula>$M$48=$R$40</formula>
    </cfRule>
  </conditionalFormatting>
  <conditionalFormatting sqref="H384:H411">
    <cfRule type="expression" dxfId="10" priority="35">
      <formula>AND($H$34=$Q$38,$H$35=$R$37)</formula>
    </cfRule>
    <cfRule type="expression" dxfId="9" priority="39">
      <formula>AND($H$34=$Q$37,$H$35=$R$37)</formula>
    </cfRule>
  </conditionalFormatting>
  <conditionalFormatting sqref="H384:H411">
    <cfRule type="expression" dxfId="8" priority="34">
      <formula>AND($H$34=$Q$38,$H$35=$R$38)</formula>
    </cfRule>
    <cfRule type="expression" dxfId="7" priority="36">
      <formula>AND($H$34=$Q$37,$H$35=$R$38)</formula>
    </cfRule>
  </conditionalFormatting>
  <conditionalFormatting sqref="H384:H411">
    <cfRule type="expression" dxfId="6" priority="23">
      <formula>$M$42=$R$40</formula>
    </cfRule>
  </conditionalFormatting>
  <conditionalFormatting sqref="H412:H419">
    <cfRule type="expression" dxfId="5" priority="15">
      <formula>AND($H$34=$Q$38,$H$35=$R$37)</formula>
    </cfRule>
    <cfRule type="expression" dxfId="4" priority="19">
      <formula>AND($H$34=$Q$37,$H$35=$R$37)</formula>
    </cfRule>
  </conditionalFormatting>
  <conditionalFormatting sqref="H412:H419">
    <cfRule type="expression" dxfId="3" priority="14">
      <formula>AND($H$34=$Q$38,$H$35=$R$38)</formula>
    </cfRule>
    <cfRule type="expression" dxfId="2" priority="16">
      <formula>AND($H$34=$Q$37,$H$35=$R$38)</formula>
    </cfRule>
  </conditionalFormatting>
  <conditionalFormatting sqref="H412:H419">
    <cfRule type="expression" dxfId="1" priority="3">
      <formula>$M$42=$R$40</formula>
    </cfRule>
  </conditionalFormatting>
  <conditionalFormatting sqref="C36:C419 I36:J419">
    <cfRule type="containsText" dxfId="0" priority="1" operator="containsText" text="TRIP">
      <formula>NOT(ISERROR(SEARCH("TRIP",C36)))</formula>
    </cfRule>
  </conditionalFormatting>
  <dataValidations count="4">
    <dataValidation type="list" allowBlank="1" showInputMessage="1" showErrorMessage="1" sqref="L39" xr:uid="{00000000-0002-0000-0100-000000000000}">
      <formula1>$Q$37:$Q$39</formula1>
    </dataValidation>
    <dataValidation type="list" allowBlank="1" showInputMessage="1" showErrorMessage="1" sqref="M39" xr:uid="{00000000-0002-0000-0100-000001000000}">
      <formula1>$R$37:$R$39</formula1>
    </dataValidation>
    <dataValidation type="list" allowBlank="1" showInputMessage="1" showErrorMessage="1" sqref="I19" xr:uid="{00000000-0002-0000-0100-000002000000}">
      <formula1>$S$37:$S$39</formula1>
    </dataValidation>
    <dataValidation type="list" allowBlank="1" showInputMessage="1" showErrorMessage="1" sqref="L42:M42 M48 M46 L44:M44" xr:uid="{00000000-0002-0000-0100-000003000000}">
      <formula1>$Q$40:$R$40</formula1>
    </dataValidation>
  </dataValidations>
  <hyperlinks>
    <hyperlink ref="O20" r:id="rId1" location="images-in-jpg-format " xr:uid="{00000000-0004-0000-0100-000000000000}"/>
  </hyperlinks>
  <pageMargins left="0.31496062992125984" right="0.31496062992125984" top="0.55118110236220474" bottom="0.55118110236220474" header="0.31496062992125984" footer="0.31496062992125984"/>
  <pageSetup paperSize="9" scale="97" fitToHeight="0" orientation="portrait" r:id="rId2"/>
  <headerFooter>
    <oddHeader>&amp;C&amp;"Verdana,Bold"Yorkshire Ridings - Tulip Map</oddHeader>
    <oddFooter>&amp;L&amp;"Verdana,Regular"&amp;F&amp;C&amp;"Verdana,Regular"&amp;8Designed by Keith Lea &amp; Andy Henwood 2017&amp;R&amp;"Verdana,Regular"&amp;P of &amp;N</oddFooter>
  </headerFooter>
  <rowBreaks count="1" manualBreakCount="1">
    <brk id="67" max="9" man="1"/>
  </rowBreak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34"/>
  <sheetViews>
    <sheetView view="pageLayout" topLeftCell="A18" zoomScaleNormal="100" workbookViewId="0">
      <selection activeCell="C40" sqref="C40"/>
    </sheetView>
  </sheetViews>
  <sheetFormatPr defaultColWidth="8.86328125" defaultRowHeight="13.5" x14ac:dyDescent="0.35"/>
  <cols>
    <col min="1" max="1" width="12.59765625" style="21" bestFit="1" customWidth="1"/>
    <col min="2" max="2" width="6.59765625" style="21" bestFit="1" customWidth="1"/>
    <col min="3" max="16384" width="8.86328125" style="21"/>
  </cols>
  <sheetData>
    <row r="1" spans="1:12" x14ac:dyDescent="0.35">
      <c r="A1" s="20" t="s">
        <v>23</v>
      </c>
      <c r="B1" s="20"/>
    </row>
    <row r="3" spans="1:12" x14ac:dyDescent="0.35">
      <c r="A3" s="22">
        <v>42813</v>
      </c>
      <c r="B3" s="25" t="s">
        <v>29</v>
      </c>
      <c r="C3" s="21" t="s">
        <v>24</v>
      </c>
    </row>
    <row r="4" spans="1:12" x14ac:dyDescent="0.35">
      <c r="A4" s="22">
        <v>42813</v>
      </c>
      <c r="B4" s="25" t="s">
        <v>29</v>
      </c>
      <c r="C4" s="21" t="s">
        <v>25</v>
      </c>
    </row>
    <row r="5" spans="1:12" x14ac:dyDescent="0.35">
      <c r="A5" s="22">
        <v>42813</v>
      </c>
      <c r="B5" s="25" t="s">
        <v>29</v>
      </c>
      <c r="C5" s="21" t="s">
        <v>26</v>
      </c>
    </row>
    <row r="6" spans="1:12" x14ac:dyDescent="0.35">
      <c r="A6" s="22">
        <v>42846</v>
      </c>
      <c r="B6" s="22" t="s">
        <v>30</v>
      </c>
      <c r="C6" s="27" t="s">
        <v>32</v>
      </c>
    </row>
    <row r="7" spans="1:12" x14ac:dyDescent="0.35">
      <c r="A7" s="22">
        <v>42846</v>
      </c>
      <c r="B7" s="22" t="s">
        <v>30</v>
      </c>
      <c r="C7" s="21" t="s">
        <v>31</v>
      </c>
    </row>
    <row r="8" spans="1:12" ht="42" customHeight="1" x14ac:dyDescent="0.35">
      <c r="A8" s="26">
        <v>42846</v>
      </c>
      <c r="B8" s="26" t="s">
        <v>30</v>
      </c>
      <c r="C8" s="176" t="s">
        <v>33</v>
      </c>
      <c r="D8" s="176"/>
      <c r="E8" s="176"/>
      <c r="F8" s="176"/>
      <c r="G8" s="176"/>
      <c r="H8" s="176"/>
      <c r="I8" s="176"/>
      <c r="J8" s="176"/>
      <c r="K8" s="176"/>
      <c r="L8" s="176"/>
    </row>
    <row r="9" spans="1:12" x14ac:dyDescent="0.35">
      <c r="A9" s="22">
        <v>42846</v>
      </c>
      <c r="B9" s="22" t="s">
        <v>30</v>
      </c>
      <c r="C9" s="21" t="s">
        <v>34</v>
      </c>
    </row>
    <row r="10" spans="1:12" x14ac:dyDescent="0.35">
      <c r="A10" s="22">
        <v>42846</v>
      </c>
      <c r="B10" s="22" t="s">
        <v>30</v>
      </c>
      <c r="C10" s="21" t="s">
        <v>35</v>
      </c>
    </row>
    <row r="11" spans="1:12" x14ac:dyDescent="0.35">
      <c r="A11" s="175">
        <v>42920</v>
      </c>
      <c r="B11" s="173" t="s">
        <v>38</v>
      </c>
      <c r="C11" s="21" t="s">
        <v>39</v>
      </c>
    </row>
    <row r="12" spans="1:12" x14ac:dyDescent="0.35">
      <c r="A12" s="175"/>
      <c r="B12" s="173"/>
      <c r="C12" s="21" t="s">
        <v>46</v>
      </c>
    </row>
    <row r="13" spans="1:12" x14ac:dyDescent="0.35">
      <c r="A13" s="175"/>
      <c r="B13" s="173"/>
      <c r="C13" s="21" t="s">
        <v>40</v>
      </c>
    </row>
    <row r="14" spans="1:12" x14ac:dyDescent="0.35">
      <c r="A14" s="175"/>
      <c r="B14" s="173"/>
      <c r="C14" s="21" t="s">
        <v>41</v>
      </c>
      <c r="D14" s="31"/>
      <c r="E14" s="31"/>
      <c r="F14" s="31"/>
      <c r="G14" s="31"/>
      <c r="H14" s="31"/>
      <c r="I14" s="31"/>
      <c r="J14" s="31"/>
      <c r="K14" s="31"/>
      <c r="L14" s="31"/>
    </row>
    <row r="15" spans="1:12" x14ac:dyDescent="0.35">
      <c r="A15" s="175"/>
      <c r="B15" s="173"/>
      <c r="C15" s="21" t="s">
        <v>42</v>
      </c>
    </row>
    <row r="16" spans="1:12" x14ac:dyDescent="0.35">
      <c r="A16" s="175"/>
      <c r="B16" s="173"/>
      <c r="C16" s="21" t="s">
        <v>43</v>
      </c>
    </row>
    <row r="17" spans="1:24" x14ac:dyDescent="0.35">
      <c r="A17" s="175"/>
      <c r="B17" s="173"/>
      <c r="C17" s="21" t="s">
        <v>44</v>
      </c>
    </row>
    <row r="18" spans="1:24" x14ac:dyDescent="0.35">
      <c r="A18" s="175"/>
      <c r="B18" s="173"/>
      <c r="C18" s="27" t="s">
        <v>45</v>
      </c>
    </row>
    <row r="19" spans="1:24" ht="13.9" customHeight="1" x14ac:dyDescent="0.35">
      <c r="A19" s="174" t="s">
        <v>66</v>
      </c>
      <c r="B19" s="173" t="s">
        <v>67</v>
      </c>
      <c r="C19" s="21" t="s">
        <v>68</v>
      </c>
    </row>
    <row r="20" spans="1:24" x14ac:dyDescent="0.35">
      <c r="A20" s="174"/>
      <c r="B20" s="173"/>
      <c r="C20" s="21" t="s">
        <v>69</v>
      </c>
    </row>
    <row r="21" spans="1:24" x14ac:dyDescent="0.35">
      <c r="A21" s="174"/>
      <c r="B21" s="173"/>
      <c r="C21" s="21" t="s">
        <v>70</v>
      </c>
    </row>
    <row r="22" spans="1:24" x14ac:dyDescent="0.35">
      <c r="A22" s="174"/>
      <c r="B22" s="173"/>
      <c r="C22" s="21" t="s">
        <v>71</v>
      </c>
    </row>
    <row r="23" spans="1:24" x14ac:dyDescent="0.35">
      <c r="A23" s="174"/>
      <c r="B23" s="173"/>
      <c r="C23" s="21" t="s">
        <v>72</v>
      </c>
    </row>
    <row r="24" spans="1:24" x14ac:dyDescent="0.35">
      <c r="A24" s="174"/>
      <c r="B24" s="173"/>
      <c r="C24" s="21" t="s">
        <v>73</v>
      </c>
    </row>
    <row r="25" spans="1:24" x14ac:dyDescent="0.35">
      <c r="A25" s="174"/>
      <c r="B25" s="173"/>
      <c r="C25" s="21" t="s">
        <v>74</v>
      </c>
    </row>
    <row r="26" spans="1:24" x14ac:dyDescent="0.35">
      <c r="A26" s="174"/>
      <c r="B26" s="173"/>
      <c r="C26" s="27" t="s">
        <v>75</v>
      </c>
    </row>
    <row r="27" spans="1:24" x14ac:dyDescent="0.35">
      <c r="A27" s="174" t="s">
        <v>81</v>
      </c>
      <c r="B27" s="173"/>
      <c r="C27" s="21" t="s">
        <v>76</v>
      </c>
    </row>
    <row r="28" spans="1:24" x14ac:dyDescent="0.35">
      <c r="A28" s="175"/>
      <c r="B28" s="173"/>
      <c r="C28" s="21" t="s">
        <v>77</v>
      </c>
    </row>
    <row r="29" spans="1:24" x14ac:dyDescent="0.35">
      <c r="A29" s="175"/>
      <c r="B29" s="173"/>
      <c r="C29" s="21" t="s">
        <v>79</v>
      </c>
    </row>
    <row r="30" spans="1:24" x14ac:dyDescent="0.35">
      <c r="A30" s="175"/>
      <c r="B30" s="173"/>
      <c r="C30" s="27" t="s">
        <v>78</v>
      </c>
    </row>
    <row r="31" spans="1:24" x14ac:dyDescent="0.35">
      <c r="A31" s="175"/>
      <c r="B31" s="173"/>
      <c r="C31" s="21" t="s">
        <v>80</v>
      </c>
    </row>
    <row r="32" spans="1:24" ht="41.45" customHeight="1" x14ac:dyDescent="0.35">
      <c r="A32" s="51">
        <v>43114</v>
      </c>
      <c r="B32" s="50" t="s">
        <v>83</v>
      </c>
      <c r="C32" s="172" t="s">
        <v>84</v>
      </c>
      <c r="D32" s="172"/>
      <c r="E32" s="172"/>
      <c r="F32" s="172"/>
      <c r="G32" s="172"/>
      <c r="H32" s="172"/>
      <c r="I32" s="172"/>
      <c r="J32" s="172"/>
      <c r="K32" s="172"/>
      <c r="L32" s="172"/>
      <c r="M32" s="172"/>
      <c r="N32" s="172"/>
      <c r="O32" s="172"/>
      <c r="P32" s="172"/>
      <c r="Q32" s="172"/>
      <c r="R32" s="172"/>
      <c r="S32" s="172"/>
      <c r="T32" s="172"/>
      <c r="U32" s="172"/>
      <c r="V32" s="172"/>
      <c r="W32" s="172"/>
      <c r="X32" s="172"/>
    </row>
    <row r="33" spans="1:2" x14ac:dyDescent="0.35">
      <c r="A33" s="50"/>
      <c r="B33" s="50"/>
    </row>
    <row r="34" spans="1:2" x14ac:dyDescent="0.35">
      <c r="A34" s="50"/>
      <c r="B34" s="50"/>
    </row>
  </sheetData>
  <mergeCells count="7">
    <mergeCell ref="C32:X32"/>
    <mergeCell ref="B19:B31"/>
    <mergeCell ref="A27:A31"/>
    <mergeCell ref="C8:L8"/>
    <mergeCell ref="A11:A18"/>
    <mergeCell ref="B11:B18"/>
    <mergeCell ref="A19:A26"/>
  </mergeCells>
  <printOptions gridLines="1"/>
  <pageMargins left="0.70866141732283472" right="0.70866141732283472" top="0.74803149606299213" bottom="0.74803149606299213" header="0.31496062992125984" footer="0.31496062992125984"/>
  <pageSetup paperSize="9" scale="60" orientation="landscape" r:id="rId1"/>
  <headerFooter>
    <oddHeader>&amp;C&amp;"Verdana,Regular"&amp;14&amp;F</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READ This First</vt:lpstr>
      <vt:lpstr>Tulip Map</vt:lpstr>
      <vt:lpstr>Amend</vt:lpstr>
      <vt:lpstr>'READ This First'!OLE_LINK2</vt:lpstr>
      <vt:lpstr>Amend!Print_Area</vt:lpstr>
      <vt:lpstr>'READ This First'!Print_Area</vt:lpstr>
      <vt:lpstr>'Tulip Map'!Print_Area</vt:lpstr>
      <vt:lpstr>'Tulip Map'!Print_Titles</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Keith Lea</dc:creator>
  <cp:lastModifiedBy>Thistlethwaite, Dave</cp:lastModifiedBy>
  <cp:lastPrinted>2018-01-31T14:50:06Z</cp:lastPrinted>
  <dcterms:created xsi:type="dcterms:W3CDTF">2017-02-21T10:39:03Z</dcterms:created>
  <dcterms:modified xsi:type="dcterms:W3CDTF">2018-02-01T12:04:51Z</dcterms:modified>
</cp:coreProperties>
</file>